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3" i="1"/>
  <c r="H33"/>
  <c r="G33"/>
  <c r="F33"/>
  <c r="L32"/>
  <c r="J32"/>
  <c r="K31"/>
  <c r="H31"/>
  <c r="G31"/>
  <c r="H29"/>
  <c r="P28"/>
  <c r="O28"/>
  <c r="N28"/>
  <c r="M28"/>
  <c r="J28"/>
  <c r="G28"/>
  <c r="F28"/>
  <c r="P23"/>
  <c r="O23"/>
  <c r="N23"/>
  <c r="M23"/>
  <c r="L23"/>
  <c r="J23"/>
  <c r="F23"/>
</calcChain>
</file>

<file path=xl/sharedStrings.xml><?xml version="1.0" encoding="utf-8"?>
<sst xmlns="http://schemas.openxmlformats.org/spreadsheetml/2006/main" count="119" uniqueCount="47">
  <si>
    <t>ЗАО "ОЗЛК"</t>
  </si>
  <si>
    <t>- Московская обл., г.Одинцово, ул.Старое Яскино, д.75А, тел.(495) 120-34-43 (производство, склад)</t>
  </si>
  <si>
    <t>ПРАЙС-ЛИСТ</t>
  </si>
  <si>
    <t>Цена за единицу продукции (м²  общей площади) указана в руб.</t>
  </si>
  <si>
    <t xml:space="preserve">                            ШТАКЕТНИК (длина под заказ)</t>
  </si>
  <si>
    <t xml:space="preserve">Наименование </t>
  </si>
  <si>
    <t>Ед. изм.</t>
  </si>
  <si>
    <t>РЕ отеч.</t>
  </si>
  <si>
    <t>Printech</t>
  </si>
  <si>
    <t xml:space="preserve">РЕ </t>
  </si>
  <si>
    <t>PUREX</t>
  </si>
  <si>
    <t>PU</t>
  </si>
  <si>
    <t>MatPU</t>
  </si>
  <si>
    <t>0,4mm (двустр.)</t>
  </si>
  <si>
    <t>RAL 3005, 6005 ,8017</t>
  </si>
  <si>
    <t>другие цвета</t>
  </si>
  <si>
    <t>импорт.</t>
  </si>
  <si>
    <t>Евроштакетник   полукруглый  126</t>
  </si>
  <si>
    <t>п/м</t>
  </si>
  <si>
    <r>
      <t>Объёмные скидки</t>
    </r>
    <r>
      <rPr>
        <sz val="12"/>
        <rFont val="Arial Cyr"/>
        <charset val="204"/>
      </rPr>
      <t xml:space="preserve"> : от 1000 п.м  -5%</t>
    </r>
  </si>
  <si>
    <t>Zn</t>
  </si>
  <si>
    <t>0.5 mm</t>
  </si>
  <si>
    <t>0.7 mm</t>
  </si>
  <si>
    <t>0.9 mm</t>
  </si>
  <si>
    <t>0.8 mm</t>
  </si>
  <si>
    <r>
      <t xml:space="preserve">Профнастил </t>
    </r>
    <r>
      <rPr>
        <b/>
        <sz val="12"/>
        <rFont val="Arial Cyr"/>
        <charset val="204"/>
      </rPr>
      <t xml:space="preserve">С8  </t>
    </r>
    <r>
      <rPr>
        <sz val="12"/>
        <rFont val="Arial Cyr"/>
        <charset val="204"/>
      </rPr>
      <t xml:space="preserve"> 1200(1150)мм </t>
    </r>
    <r>
      <rPr>
        <b/>
        <sz val="12"/>
        <rFont val="Arial Cyr"/>
        <charset val="204"/>
      </rPr>
      <t xml:space="preserve">                    </t>
    </r>
  </si>
  <si>
    <t xml:space="preserve">м² </t>
  </si>
  <si>
    <t>Х</t>
  </si>
  <si>
    <t>т</t>
  </si>
  <si>
    <r>
      <t xml:space="preserve">Профнастил </t>
    </r>
    <r>
      <rPr>
        <b/>
        <sz val="12"/>
        <rFont val="Arial Cyr"/>
        <charset val="204"/>
      </rPr>
      <t xml:space="preserve">С18     </t>
    </r>
    <r>
      <rPr>
        <sz val="12"/>
        <rFont val="Arial Cyr"/>
        <charset val="204"/>
      </rPr>
      <t>"R"-1130 (1100)мм;  "А", "В"-1140 (1100)мм</t>
    </r>
  </si>
  <si>
    <r>
      <t xml:space="preserve">Профнастил </t>
    </r>
    <r>
      <rPr>
        <b/>
        <sz val="12"/>
        <rFont val="Arial Cyr"/>
        <charset val="204"/>
      </rPr>
      <t>НС35</t>
    </r>
    <r>
      <rPr>
        <sz val="12"/>
        <rFont val="Arial Cyr"/>
        <charset val="204"/>
      </rPr>
      <t xml:space="preserve"> 1060 (1000) мм</t>
    </r>
  </si>
  <si>
    <t>X</t>
  </si>
  <si>
    <r>
      <t xml:space="preserve">Профнастил </t>
    </r>
    <r>
      <rPr>
        <b/>
        <sz val="12"/>
        <rFont val="Arial Cyr"/>
        <charset val="204"/>
      </rPr>
      <t>Н75</t>
    </r>
    <r>
      <rPr>
        <sz val="12"/>
        <rFont val="Arial Cyr"/>
        <charset val="204"/>
      </rPr>
      <t xml:space="preserve"> 800 (750) мм </t>
    </r>
  </si>
  <si>
    <r>
      <t>Плоский лист</t>
    </r>
    <r>
      <rPr>
        <sz val="12"/>
        <rFont val="Arial Cyr"/>
        <charset val="204"/>
      </rPr>
      <t>, ширина 1250 мм</t>
    </r>
  </si>
  <si>
    <t>м²</t>
  </si>
  <si>
    <r>
      <t>Плоский лист</t>
    </r>
    <r>
      <rPr>
        <sz val="12"/>
        <rFont val="Arial Cyr"/>
        <charset val="204"/>
      </rPr>
      <t>, ширина &lt;1250 мм</t>
    </r>
  </si>
  <si>
    <t>Объемные скидки на профнастил:</t>
  </si>
  <si>
    <r>
      <rPr>
        <b/>
        <sz val="12"/>
        <rFont val="Arial Cyr"/>
        <charset val="204"/>
      </rPr>
      <t>С18:</t>
    </r>
    <r>
      <rPr>
        <sz val="12"/>
        <rFont val="Arial Cyr"/>
        <charset val="204"/>
      </rPr>
      <t xml:space="preserve"> от 200 м² - 1%, от 300 м² - 2%, от 500 м² - 3%, от 700 м² - 4%, от 1000 м² - 5%</t>
    </r>
  </si>
  <si>
    <r>
      <rPr>
        <b/>
        <sz val="12"/>
        <rFont val="Arial Cyr"/>
        <charset val="204"/>
      </rPr>
      <t>НС35, Н75:</t>
    </r>
    <r>
      <rPr>
        <sz val="12"/>
        <rFont val="Arial Cyr"/>
        <charset val="204"/>
      </rPr>
      <t xml:space="preserve"> от 400 м² - 5%, от 1500 м² - 8%, от 2500 м² - 9%, от 4500 м² - 10%</t>
    </r>
  </si>
  <si>
    <t>При заказе пофнастила НС35, Н75 объемом менее 15 кв.м действует специальная цена</t>
  </si>
  <si>
    <t>Возможно срочное изготовление заказа - наценка 10%</t>
  </si>
  <si>
    <t>Рис.1 Профнастил С18</t>
  </si>
  <si>
    <t>Рис.2 Профнастил НС35</t>
  </si>
  <si>
    <t>R</t>
  </si>
  <si>
    <t>Рис.4 Профнастил С8</t>
  </si>
  <si>
    <t>A</t>
  </si>
  <si>
    <t>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</si>
</sst>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Arial Black"/>
      <family val="2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b/>
      <i/>
      <sz val="16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1" xfId="0" applyBorder="1"/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justify"/>
    </xf>
    <xf numFmtId="0" fontId="0" fillId="0" borderId="27" xfId="0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 applyProtection="1">
      <alignment horizontal="center"/>
      <protection hidden="1"/>
    </xf>
    <xf numFmtId="0" fontId="8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0" xfId="0"/>
    <xf numFmtId="0" fontId="0" fillId="0" borderId="34" xfId="0" applyBorder="1"/>
    <xf numFmtId="0" fontId="0" fillId="0" borderId="35" xfId="0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3" fontId="9" fillId="0" borderId="41" xfId="0" applyNumberFormat="1" applyFont="1" applyBorder="1" applyAlignment="1" applyProtection="1">
      <alignment horizontal="center"/>
      <protection hidden="1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48" xfId="0" applyFont="1" applyFill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49" xfId="0" applyFont="1" applyFill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7" fillId="0" borderId="52" xfId="0" applyFont="1" applyBorder="1" applyAlignment="1" applyProtection="1">
      <alignment horizontal="center"/>
      <protection hidden="1"/>
    </xf>
    <xf numFmtId="0" fontId="7" fillId="0" borderId="53" xfId="0" applyFont="1" applyFill="1" applyBorder="1" applyAlignment="1" applyProtection="1">
      <alignment horizontal="center"/>
      <protection hidden="1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3" fontId="9" fillId="0" borderId="13" xfId="0" applyNumberFormat="1" applyFont="1" applyBorder="1" applyAlignment="1" applyProtection="1">
      <alignment horizontal="center"/>
      <protection hidden="1"/>
    </xf>
    <xf numFmtId="3" fontId="9" fillId="0" borderId="43" xfId="0" applyNumberFormat="1" applyFont="1" applyBorder="1" applyAlignment="1" applyProtection="1">
      <alignment horizontal="center"/>
      <protection hidden="1"/>
    </xf>
    <xf numFmtId="3" fontId="9" fillId="0" borderId="40" xfId="0" applyNumberFormat="1" applyFont="1" applyBorder="1" applyAlignment="1" applyProtection="1">
      <alignment horizontal="center"/>
      <protection hidden="1"/>
    </xf>
    <xf numFmtId="3" fontId="9" fillId="0" borderId="15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>
      <alignment horizontal="left" vertical="top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7" fillId="0" borderId="54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0" fontId="8" fillId="0" borderId="46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8" fillId="0" borderId="48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3" fontId="9" fillId="0" borderId="42" xfId="0" applyNumberFormat="1" applyFont="1" applyBorder="1" applyAlignment="1" applyProtection="1">
      <alignment horizontal="center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7" fillId="0" borderId="55" xfId="0" applyFont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0" fillId="0" borderId="56" xfId="0" applyBorder="1" applyAlignment="1">
      <alignment horizontal="center"/>
    </xf>
    <xf numFmtId="0" fontId="7" fillId="0" borderId="57" xfId="0" applyFont="1" applyBorder="1" applyAlignment="1" applyProtection="1">
      <alignment horizontal="center"/>
      <protection hidden="1"/>
    </xf>
    <xf numFmtId="3" fontId="9" fillId="0" borderId="58" xfId="0" applyNumberFormat="1" applyFont="1" applyBorder="1" applyAlignment="1" applyProtection="1">
      <alignment horizontal="center"/>
      <protection hidden="1"/>
    </xf>
    <xf numFmtId="3" fontId="9" fillId="0" borderId="59" xfId="0" applyNumberFormat="1" applyFont="1" applyBorder="1" applyAlignment="1" applyProtection="1">
      <alignment horizontal="center"/>
      <protection hidden="1"/>
    </xf>
    <xf numFmtId="0" fontId="7" fillId="0" borderId="60" xfId="0" applyFont="1" applyBorder="1" applyAlignment="1" applyProtection="1">
      <alignment horizontal="center"/>
      <protection hidden="1"/>
    </xf>
    <xf numFmtId="3" fontId="9" fillId="0" borderId="61" xfId="0" applyNumberFormat="1" applyFont="1" applyBorder="1" applyAlignment="1" applyProtection="1">
      <alignment horizontal="center"/>
      <protection hidden="1"/>
    </xf>
    <xf numFmtId="0" fontId="7" fillId="0" borderId="61" xfId="0" applyFont="1" applyBorder="1" applyAlignment="1" applyProtection="1">
      <alignment horizontal="center"/>
      <protection hidden="1"/>
    </xf>
    <xf numFmtId="0" fontId="7" fillId="0" borderId="56" xfId="0" applyFont="1" applyBorder="1" applyAlignment="1" applyProtection="1">
      <alignment horizontal="center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8" fillId="0" borderId="6" xfId="0" applyFont="1" applyBorder="1" applyAlignment="1">
      <alignment horizontal="left"/>
    </xf>
    <xf numFmtId="3" fontId="8" fillId="0" borderId="29" xfId="0" applyNumberFormat="1" applyFont="1" applyBorder="1" applyAlignment="1" applyProtection="1">
      <alignment horizontal="center"/>
      <protection hidden="1"/>
    </xf>
    <xf numFmtId="3" fontId="8" fillId="0" borderId="54" xfId="0" applyNumberFormat="1" applyFont="1" applyBorder="1" applyAlignment="1" applyProtection="1">
      <alignment horizontal="center"/>
      <protection hidden="1"/>
    </xf>
    <xf numFmtId="3" fontId="8" fillId="0" borderId="27" xfId="0" applyNumberFormat="1" applyFont="1" applyBorder="1" applyAlignment="1" applyProtection="1">
      <alignment horizontal="center"/>
      <protection hidden="1"/>
    </xf>
    <xf numFmtId="0" fontId="8" fillId="0" borderId="55" xfId="0" applyFont="1" applyFill="1" applyBorder="1" applyAlignment="1" applyProtection="1">
      <alignment horizontal="center"/>
      <protection hidden="1"/>
    </xf>
    <xf numFmtId="3" fontId="8" fillId="0" borderId="30" xfId="0" applyNumberFormat="1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>
      <alignment horizontal="left"/>
    </xf>
    <xf numFmtId="0" fontId="0" fillId="0" borderId="44" xfId="0" applyBorder="1"/>
    <xf numFmtId="0" fontId="8" fillId="0" borderId="41" xfId="0" applyFont="1" applyBorder="1" applyAlignment="1" applyProtection="1">
      <alignment horizontal="center"/>
      <protection hidden="1"/>
    </xf>
    <xf numFmtId="3" fontId="8" fillId="0" borderId="42" xfId="0" applyNumberFormat="1" applyFont="1" applyBorder="1" applyAlignment="1" applyProtection="1">
      <alignment horizontal="center"/>
      <protection hidden="1"/>
    </xf>
    <xf numFmtId="3" fontId="8" fillId="0" borderId="14" xfId="0" applyNumberFormat="1" applyFont="1" applyBorder="1" applyAlignment="1" applyProtection="1">
      <alignment horizontal="center"/>
      <protection hidden="1"/>
    </xf>
    <xf numFmtId="3" fontId="8" fillId="0" borderId="40" xfId="0" applyNumberFormat="1" applyFont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3" fontId="8" fillId="0" borderId="43" xfId="0" applyNumberFormat="1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2</xdr:col>
      <xdr:colOff>581025</xdr:colOff>
      <xdr:row>6</xdr:row>
      <xdr:rowOff>114300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7335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40</xdr:row>
      <xdr:rowOff>66675</xdr:rowOff>
    </xdr:from>
    <xdr:to>
      <xdr:col>4</xdr:col>
      <xdr:colOff>428625</xdr:colOff>
      <xdr:row>46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7191375"/>
          <a:ext cx="35242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40</xdr:row>
      <xdr:rowOff>57150</xdr:rowOff>
    </xdr:from>
    <xdr:to>
      <xdr:col>9</xdr:col>
      <xdr:colOff>219075</xdr:colOff>
      <xdr:row>45</xdr:row>
      <xdr:rowOff>95250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0" y="7181850"/>
          <a:ext cx="2828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76200</xdr:colOff>
      <xdr:row>40</xdr:row>
      <xdr:rowOff>9525</xdr:rowOff>
    </xdr:from>
    <xdr:to>
      <xdr:col>15</xdr:col>
      <xdr:colOff>371475</xdr:colOff>
      <xdr:row>47</xdr:row>
      <xdr:rowOff>28575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05850" y="7134225"/>
          <a:ext cx="33051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45</xdr:row>
      <xdr:rowOff>76200</xdr:rowOff>
    </xdr:from>
    <xdr:to>
      <xdr:col>4</xdr:col>
      <xdr:colOff>266700</xdr:colOff>
      <xdr:row>51</xdr:row>
      <xdr:rowOff>57150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" y="8010525"/>
          <a:ext cx="333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46</xdr:row>
      <xdr:rowOff>57150</xdr:rowOff>
    </xdr:from>
    <xdr:to>
      <xdr:col>11</xdr:col>
      <xdr:colOff>523875</xdr:colOff>
      <xdr:row>51</xdr:row>
      <xdr:rowOff>0</xdr:rowOff>
    </xdr:to>
    <xdr:pic>
      <xdr:nvPicPr>
        <xdr:cNvPr id="7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81475" y="8153400"/>
          <a:ext cx="4200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86;&#1074;&#1077;&#1083;&#1100;&#1085;&#1099;&#1077;%20&#1084;&#1072;&#1090;&#1077;&#1088;&#1080;&#1072;&#1083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F15">
            <v>350</v>
          </cell>
          <cell r="G15">
            <v>405</v>
          </cell>
          <cell r="I15">
            <v>695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D5" sqref="D5:O5"/>
    </sheetView>
  </sheetViews>
  <sheetFormatPr defaultRowHeight="15"/>
  <cols>
    <col min="4" max="4" width="15.42578125" customWidth="1"/>
    <col min="5" max="5" width="8.7109375" customWidth="1"/>
    <col min="6" max="6" width="11.140625" customWidth="1"/>
    <col min="8" max="8" width="9.42578125" customWidth="1"/>
    <col min="9" max="9" width="14.7109375" customWidth="1"/>
    <col min="10" max="10" width="10.42578125" customWidth="1"/>
    <col min="11" max="11" width="11.42578125" customWidth="1"/>
    <col min="12" max="12" width="11.5703125" customWidth="1"/>
    <col min="13" max="13" width="11.42578125" customWidth="1"/>
    <col min="14" max="14" width="11.7109375" customWidth="1"/>
    <col min="15" max="15" width="12" customWidth="1"/>
    <col min="16" max="16" width="11.42578125" customWidth="1"/>
  </cols>
  <sheetData>
    <row r="1" spans="1:16" ht="19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D4" s="4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26.25">
      <c r="C7" s="6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>
        <v>43420</v>
      </c>
    </row>
    <row r="8" spans="1:16">
      <c r="K8" s="8" t="s">
        <v>3</v>
      </c>
      <c r="L8" s="8"/>
      <c r="M8" s="8"/>
      <c r="N8" s="8"/>
      <c r="O8" s="8"/>
      <c r="P8" s="8"/>
    </row>
    <row r="9" spans="1:16">
      <c r="K9" s="9"/>
      <c r="L9" s="9"/>
      <c r="M9" s="9"/>
      <c r="N9" s="9"/>
      <c r="O9" s="9"/>
      <c r="P9" s="9"/>
    </row>
    <row r="10" spans="1:16" ht="21" thickBot="1">
      <c r="A10" s="10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12" t="s">
        <v>5</v>
      </c>
      <c r="B11" s="13"/>
      <c r="C11" s="13"/>
      <c r="D11" s="14"/>
      <c r="E11" s="15" t="s">
        <v>6</v>
      </c>
      <c r="F11" s="16" t="s">
        <v>7</v>
      </c>
      <c r="G11" s="17"/>
      <c r="H11" s="17"/>
      <c r="I11" s="17"/>
      <c r="J11" s="17"/>
      <c r="K11" s="18"/>
      <c r="L11" s="19" t="s">
        <v>8</v>
      </c>
      <c r="M11" s="20" t="s">
        <v>9</v>
      </c>
      <c r="N11" s="19" t="s">
        <v>10</v>
      </c>
      <c r="O11" s="19" t="s">
        <v>11</v>
      </c>
      <c r="P11" s="19" t="s">
        <v>12</v>
      </c>
    </row>
    <row r="12" spans="1:16" ht="15.75" thickBot="1">
      <c r="A12" s="21"/>
      <c r="B12" s="22"/>
      <c r="C12" s="22"/>
      <c r="D12" s="23"/>
      <c r="E12" s="24"/>
      <c r="F12" s="25" t="s">
        <v>13</v>
      </c>
      <c r="G12" s="26"/>
      <c r="H12" s="27" t="s">
        <v>14</v>
      </c>
      <c r="I12" s="26"/>
      <c r="J12" s="27" t="s">
        <v>15</v>
      </c>
      <c r="K12" s="28"/>
      <c r="L12" s="29"/>
      <c r="M12" s="30" t="s">
        <v>16</v>
      </c>
      <c r="N12" s="29"/>
      <c r="O12" s="29"/>
      <c r="P12" s="29"/>
    </row>
    <row r="13" spans="1:16" ht="16.5" thickBot="1">
      <c r="A13" s="31" t="s">
        <v>17</v>
      </c>
      <c r="B13" s="32"/>
      <c r="C13" s="32"/>
      <c r="D13" s="33"/>
      <c r="E13" s="34" t="s">
        <v>18</v>
      </c>
      <c r="F13" s="35">
        <v>62</v>
      </c>
      <c r="G13" s="33"/>
      <c r="H13" s="35">
        <v>65</v>
      </c>
      <c r="I13" s="33"/>
      <c r="J13" s="35">
        <v>79</v>
      </c>
      <c r="K13" s="33"/>
      <c r="L13" s="36">
        <v>121</v>
      </c>
      <c r="M13" s="37">
        <v>109</v>
      </c>
      <c r="N13" s="37">
        <v>125</v>
      </c>
      <c r="O13" s="37">
        <v>139</v>
      </c>
      <c r="P13" s="38">
        <v>143</v>
      </c>
    </row>
    <row r="14" spans="1:16" ht="15.75">
      <c r="A14" s="39" t="s">
        <v>19</v>
      </c>
      <c r="B14" s="13"/>
      <c r="C14" s="13"/>
      <c r="D14" s="13"/>
      <c r="E14" s="13"/>
      <c r="F14" s="13"/>
      <c r="K14" s="9"/>
      <c r="L14" s="9"/>
      <c r="M14" s="9"/>
      <c r="N14" s="9"/>
      <c r="O14" s="9"/>
      <c r="P14" s="9"/>
    </row>
    <row r="15" spans="1:16" ht="15.75" thickBot="1"/>
    <row r="16" spans="1:16" ht="15.75" thickBot="1">
      <c r="A16" s="40" t="s">
        <v>5</v>
      </c>
      <c r="B16" s="13"/>
      <c r="C16" s="13"/>
      <c r="D16" s="14"/>
      <c r="E16" s="41" t="s">
        <v>6</v>
      </c>
      <c r="F16" s="42" t="s">
        <v>20</v>
      </c>
      <c r="G16" s="32"/>
      <c r="H16" s="33"/>
      <c r="I16" s="42" t="s">
        <v>7</v>
      </c>
      <c r="J16" s="32"/>
      <c r="K16" s="33"/>
      <c r="L16" s="43" t="s">
        <v>8</v>
      </c>
      <c r="M16" s="44" t="s">
        <v>9</v>
      </c>
      <c r="N16" s="43" t="s">
        <v>10</v>
      </c>
      <c r="O16" s="43" t="s">
        <v>11</v>
      </c>
      <c r="P16" s="43" t="s">
        <v>12</v>
      </c>
    </row>
    <row r="17" spans="1:16" ht="15.75" thickBot="1">
      <c r="A17" s="45"/>
      <c r="B17" s="11"/>
      <c r="C17" s="11"/>
      <c r="D17" s="46"/>
      <c r="E17" s="29"/>
      <c r="F17" s="47" t="s">
        <v>21</v>
      </c>
      <c r="G17" s="48" t="s">
        <v>22</v>
      </c>
      <c r="H17" s="49" t="s">
        <v>23</v>
      </c>
      <c r="I17" s="50" t="s">
        <v>13</v>
      </c>
      <c r="J17" s="47" t="s">
        <v>21</v>
      </c>
      <c r="K17" s="49" t="s">
        <v>24</v>
      </c>
      <c r="L17" s="29"/>
      <c r="M17" s="50" t="s">
        <v>16</v>
      </c>
      <c r="N17" s="29"/>
      <c r="O17" s="29"/>
      <c r="P17" s="29"/>
    </row>
    <row r="18" spans="1:16" ht="15.75">
      <c r="A18" s="51" t="s">
        <v>25</v>
      </c>
      <c r="B18" s="13"/>
      <c r="C18" s="13"/>
      <c r="D18" s="14"/>
      <c r="E18" s="52" t="s">
        <v>26</v>
      </c>
      <c r="F18" s="53">
        <v>357</v>
      </c>
      <c r="G18" s="54"/>
      <c r="H18" s="55" t="s">
        <v>27</v>
      </c>
      <c r="I18" s="53">
        <v>403</v>
      </c>
      <c r="J18" s="56">
        <v>403</v>
      </c>
      <c r="K18" s="55" t="s">
        <v>27</v>
      </c>
      <c r="L18" s="57">
        <v>645</v>
      </c>
      <c r="M18" s="58">
        <v>585</v>
      </c>
      <c r="N18" s="59">
        <v>695</v>
      </c>
      <c r="O18" s="58">
        <v>755</v>
      </c>
      <c r="P18" s="60">
        <v>765</v>
      </c>
    </row>
    <row r="19" spans="1:16" ht="15.75">
      <c r="A19" s="61"/>
      <c r="B19" s="62"/>
      <c r="C19" s="62"/>
      <c r="D19" s="63"/>
      <c r="E19" s="64" t="s">
        <v>18</v>
      </c>
      <c r="F19" s="65">
        <v>428</v>
      </c>
      <c r="G19" s="66"/>
      <c r="H19" s="67" t="s">
        <v>27</v>
      </c>
      <c r="I19" s="65">
        <v>484</v>
      </c>
      <c r="J19" s="68">
        <v>484</v>
      </c>
      <c r="K19" s="67" t="s">
        <v>27</v>
      </c>
      <c r="L19" s="69">
        <v>774</v>
      </c>
      <c r="M19" s="70">
        <v>702</v>
      </c>
      <c r="N19" s="71">
        <v>834</v>
      </c>
      <c r="O19" s="69">
        <v>906</v>
      </c>
      <c r="P19" s="69">
        <v>918</v>
      </c>
    </row>
    <row r="20" spans="1:16" ht="16.5" thickBot="1">
      <c r="A20" s="45"/>
      <c r="B20" s="11"/>
      <c r="C20" s="11"/>
      <c r="D20" s="46"/>
      <c r="E20" s="72" t="s">
        <v>28</v>
      </c>
      <c r="F20" s="73"/>
      <c r="G20" s="74"/>
      <c r="H20" s="75" t="s">
        <v>27</v>
      </c>
      <c r="I20" s="76"/>
      <c r="J20" s="74"/>
      <c r="K20" s="75" t="s">
        <v>27</v>
      </c>
      <c r="L20" s="77"/>
      <c r="M20" s="78"/>
      <c r="N20" s="79"/>
      <c r="O20" s="77"/>
      <c r="P20" s="77"/>
    </row>
    <row r="21" spans="1:16" ht="15.75">
      <c r="A21" s="51" t="s">
        <v>29</v>
      </c>
      <c r="B21" s="13"/>
      <c r="C21" s="13"/>
      <c r="D21" s="14"/>
      <c r="E21" s="52" t="s">
        <v>26</v>
      </c>
      <c r="F21" s="80">
        <v>360</v>
      </c>
      <c r="G21" s="81" t="s">
        <v>27</v>
      </c>
      <c r="H21" s="82" t="s">
        <v>27</v>
      </c>
      <c r="I21" s="83">
        <v>410</v>
      </c>
      <c r="J21" s="84">
        <v>415</v>
      </c>
      <c r="K21" s="67" t="s">
        <v>27</v>
      </c>
      <c r="L21" s="80">
        <v>705</v>
      </c>
      <c r="M21" s="85">
        <v>620</v>
      </c>
      <c r="N21" s="83">
        <v>740</v>
      </c>
      <c r="O21" s="83">
        <v>796</v>
      </c>
      <c r="P21" s="86">
        <v>805</v>
      </c>
    </row>
    <row r="22" spans="1:16" ht="15.75">
      <c r="A22" s="61"/>
      <c r="B22" s="62"/>
      <c r="C22" s="62"/>
      <c r="D22" s="63"/>
      <c r="E22" s="64" t="s">
        <v>18</v>
      </c>
      <c r="F22" s="87">
        <v>410</v>
      </c>
      <c r="G22" s="88" t="s">
        <v>27</v>
      </c>
      <c r="H22" s="89" t="s">
        <v>27</v>
      </c>
      <c r="I22" s="90">
        <v>467</v>
      </c>
      <c r="J22" s="91">
        <v>473</v>
      </c>
      <c r="K22" s="92" t="s">
        <v>27</v>
      </c>
      <c r="L22" s="87">
        <v>804</v>
      </c>
      <c r="M22" s="92">
        <v>707</v>
      </c>
      <c r="N22" s="90">
        <v>844</v>
      </c>
      <c r="O22" s="90">
        <v>907</v>
      </c>
      <c r="P22" s="93">
        <v>918</v>
      </c>
    </row>
    <row r="23" spans="1:16" ht="16.5" thickBot="1">
      <c r="A23" s="45"/>
      <c r="B23" s="11"/>
      <c r="C23" s="11"/>
      <c r="D23" s="46"/>
      <c r="E23" s="72" t="s">
        <v>28</v>
      </c>
      <c r="F23" s="73">
        <f>F22/5.4*1000</f>
        <v>75925.925925925927</v>
      </c>
      <c r="G23" s="94" t="s">
        <v>27</v>
      </c>
      <c r="H23" s="95" t="s">
        <v>27</v>
      </c>
      <c r="I23" s="96" t="s">
        <v>27</v>
      </c>
      <c r="J23" s="97">
        <f>J22/5.4*1000</f>
        <v>87592.592592592584</v>
      </c>
      <c r="K23" s="75" t="s">
        <v>27</v>
      </c>
      <c r="L23" s="73">
        <f>L22/5.4*1000</f>
        <v>148888.88888888888</v>
      </c>
      <c r="M23" s="98">
        <f>M22/5.4*1000</f>
        <v>130925.92592592593</v>
      </c>
      <c r="N23" s="99">
        <f>N22/5.4*1000</f>
        <v>156296.29629629626</v>
      </c>
      <c r="O23" s="99">
        <f>O22/5.4*1000</f>
        <v>167962.96296296295</v>
      </c>
      <c r="P23" s="100">
        <f>P22/5.4*1000</f>
        <v>170000</v>
      </c>
    </row>
    <row r="24" spans="1:16" ht="15.75">
      <c r="A24" s="101" t="s">
        <v>30</v>
      </c>
      <c r="B24" s="13"/>
      <c r="C24" s="13"/>
      <c r="D24" s="14"/>
      <c r="E24" s="52" t="s">
        <v>26</v>
      </c>
      <c r="F24" s="102">
        <v>385</v>
      </c>
      <c r="G24" s="103">
        <v>535</v>
      </c>
      <c r="H24" s="104" t="s">
        <v>27</v>
      </c>
      <c r="I24" s="105" t="s">
        <v>27</v>
      </c>
      <c r="J24" s="106">
        <v>460</v>
      </c>
      <c r="K24" s="55" t="s">
        <v>27</v>
      </c>
      <c r="L24" s="107" t="s">
        <v>31</v>
      </c>
      <c r="M24" s="108">
        <v>660</v>
      </c>
      <c r="N24" s="109">
        <v>780</v>
      </c>
      <c r="O24" s="109">
        <v>825</v>
      </c>
      <c r="P24" s="110">
        <v>838</v>
      </c>
    </row>
    <row r="25" spans="1:16" ht="15.75">
      <c r="A25" s="61"/>
      <c r="B25" s="62"/>
      <c r="C25" s="62"/>
      <c r="D25" s="63"/>
      <c r="E25" s="111"/>
      <c r="F25" s="80"/>
      <c r="G25" s="112"/>
      <c r="H25" s="82"/>
      <c r="I25" s="113"/>
      <c r="J25" s="114"/>
      <c r="K25" s="67"/>
      <c r="L25" s="115"/>
      <c r="M25" s="85"/>
      <c r="N25" s="83"/>
      <c r="O25" s="83"/>
      <c r="P25" s="86"/>
    </row>
    <row r="26" spans="1:16" ht="15.75">
      <c r="A26" s="61"/>
      <c r="B26" s="62"/>
      <c r="C26" s="62"/>
      <c r="D26" s="63"/>
      <c r="E26" s="111"/>
      <c r="F26" s="80"/>
      <c r="G26" s="112"/>
      <c r="H26" s="82"/>
      <c r="I26" s="113"/>
      <c r="J26" s="114"/>
      <c r="K26" s="67"/>
      <c r="L26" s="115"/>
      <c r="M26" s="85"/>
      <c r="N26" s="83"/>
      <c r="O26" s="83"/>
      <c r="P26" s="86"/>
    </row>
    <row r="27" spans="1:16" ht="15.75">
      <c r="A27" s="61"/>
      <c r="B27" s="62"/>
      <c r="C27" s="62"/>
      <c r="D27" s="63"/>
      <c r="E27" s="64" t="s">
        <v>18</v>
      </c>
      <c r="F27" s="87">
        <v>408</v>
      </c>
      <c r="G27" s="88">
        <v>567</v>
      </c>
      <c r="H27" s="89" t="s">
        <v>27</v>
      </c>
      <c r="I27" s="90" t="s">
        <v>27</v>
      </c>
      <c r="J27" s="91">
        <v>488</v>
      </c>
      <c r="K27" s="92" t="s">
        <v>27</v>
      </c>
      <c r="L27" s="87" t="s">
        <v>31</v>
      </c>
      <c r="M27" s="92">
        <v>700</v>
      </c>
      <c r="N27" s="90">
        <v>827</v>
      </c>
      <c r="O27" s="90">
        <v>875</v>
      </c>
      <c r="P27" s="93">
        <v>888</v>
      </c>
    </row>
    <row r="28" spans="1:16" ht="16.5" thickBot="1">
      <c r="A28" s="45"/>
      <c r="B28" s="11"/>
      <c r="C28" s="11"/>
      <c r="D28" s="46"/>
      <c r="E28" s="72" t="s">
        <v>28</v>
      </c>
      <c r="F28" s="73">
        <f>F27/5.4*1000</f>
        <v>75555.555555555562</v>
      </c>
      <c r="G28" s="116">
        <f>G27/7.4*1000</f>
        <v>76621.621621621613</v>
      </c>
      <c r="H28" s="95" t="s">
        <v>27</v>
      </c>
      <c r="I28" s="96" t="s">
        <v>27</v>
      </c>
      <c r="J28" s="97">
        <f>J27/5.4*1000</f>
        <v>90370.370370370365</v>
      </c>
      <c r="K28" s="75" t="s">
        <v>27</v>
      </c>
      <c r="L28" s="73" t="s">
        <v>31</v>
      </c>
      <c r="M28" s="98">
        <f>M27/5.4*1000</f>
        <v>129629.62962962962</v>
      </c>
      <c r="N28" s="99">
        <f>N27/5.4*1000</f>
        <v>153148.14814814812</v>
      </c>
      <c r="O28" s="99">
        <f>O27/5.4*1000</f>
        <v>162037.03703703705</v>
      </c>
      <c r="P28" s="100">
        <f>P27/5.4*1000</f>
        <v>164444.44444444444</v>
      </c>
    </row>
    <row r="29" spans="1:16" ht="15.75">
      <c r="A29" s="101" t="s">
        <v>32</v>
      </c>
      <c r="B29" s="13"/>
      <c r="C29" s="13"/>
      <c r="D29" s="14"/>
      <c r="E29" s="52" t="s">
        <v>26</v>
      </c>
      <c r="F29" s="107" t="s">
        <v>27</v>
      </c>
      <c r="G29" s="103">
        <v>690</v>
      </c>
      <c r="H29" s="117">
        <f>ROUND(H30/0.8,0)</f>
        <v>680</v>
      </c>
      <c r="I29" s="105" t="s">
        <v>27</v>
      </c>
      <c r="J29" s="118" t="s">
        <v>27</v>
      </c>
      <c r="K29" s="108">
        <v>795</v>
      </c>
      <c r="L29" s="107" t="s">
        <v>27</v>
      </c>
      <c r="M29" s="55" t="s">
        <v>27</v>
      </c>
      <c r="N29" s="105" t="s">
        <v>27</v>
      </c>
      <c r="O29" s="105" t="s">
        <v>27</v>
      </c>
      <c r="P29" s="119" t="s">
        <v>27</v>
      </c>
    </row>
    <row r="30" spans="1:16" ht="15.75">
      <c r="A30" s="61"/>
      <c r="B30" s="62"/>
      <c r="C30" s="62"/>
      <c r="D30" s="63"/>
      <c r="E30" s="64" t="s">
        <v>18</v>
      </c>
      <c r="F30" s="87" t="s">
        <v>27</v>
      </c>
      <c r="G30" s="88">
        <v>552</v>
      </c>
      <c r="H30" s="89">
        <v>544</v>
      </c>
      <c r="I30" s="90" t="s">
        <v>27</v>
      </c>
      <c r="J30" s="91" t="s">
        <v>27</v>
      </c>
      <c r="K30" s="92">
        <v>636</v>
      </c>
      <c r="L30" s="87" t="s">
        <v>27</v>
      </c>
      <c r="M30" s="92" t="s">
        <v>27</v>
      </c>
      <c r="N30" s="90" t="s">
        <v>27</v>
      </c>
      <c r="O30" s="90" t="s">
        <v>27</v>
      </c>
      <c r="P30" s="93" t="s">
        <v>27</v>
      </c>
    </row>
    <row r="31" spans="1:16" ht="16.5" thickBot="1">
      <c r="A31" s="45"/>
      <c r="B31" s="11"/>
      <c r="C31" s="11"/>
      <c r="D31" s="46"/>
      <c r="E31" s="120" t="s">
        <v>28</v>
      </c>
      <c r="F31" s="121" t="s">
        <v>27</v>
      </c>
      <c r="G31" s="122">
        <f>G30/7.4*1000</f>
        <v>74594.5945945946</v>
      </c>
      <c r="H31" s="123">
        <f>H30/9.3*1000</f>
        <v>58494.62365591398</v>
      </c>
      <c r="I31" s="96" t="s">
        <v>27</v>
      </c>
      <c r="J31" s="124" t="s">
        <v>27</v>
      </c>
      <c r="K31" s="125">
        <f>K30/8.4*1000</f>
        <v>75714.28571428571</v>
      </c>
      <c r="L31" s="121" t="s">
        <v>27</v>
      </c>
      <c r="M31" s="126" t="s">
        <v>27</v>
      </c>
      <c r="N31" s="127" t="s">
        <v>27</v>
      </c>
      <c r="O31" s="127" t="s">
        <v>27</v>
      </c>
      <c r="P31" s="128" t="s">
        <v>27</v>
      </c>
    </row>
    <row r="32" spans="1:16" ht="15.75">
      <c r="A32" s="129" t="s">
        <v>33</v>
      </c>
      <c r="B32" s="17"/>
      <c r="C32" s="17"/>
      <c r="D32" s="18"/>
      <c r="E32" s="52" t="s">
        <v>34</v>
      </c>
      <c r="F32" s="102">
        <v>350</v>
      </c>
      <c r="G32" s="130">
        <v>495</v>
      </c>
      <c r="H32" s="131">
        <v>490</v>
      </c>
      <c r="I32" s="132">
        <v>400</v>
      </c>
      <c r="J32" s="133">
        <f>[1]Лист1!G15</f>
        <v>405</v>
      </c>
      <c r="K32" s="134">
        <v>625</v>
      </c>
      <c r="L32" s="102">
        <f>[1]Лист1!I15</f>
        <v>695</v>
      </c>
      <c r="M32" s="108">
        <v>610</v>
      </c>
      <c r="N32" s="135">
        <v>730</v>
      </c>
      <c r="O32" s="135">
        <v>786</v>
      </c>
      <c r="P32" s="136">
        <v>795</v>
      </c>
    </row>
    <row r="33" spans="1:16" ht="16.5" thickBot="1">
      <c r="A33" s="137" t="s">
        <v>35</v>
      </c>
      <c r="B33" s="138"/>
      <c r="C33" s="138"/>
      <c r="D33" s="28"/>
      <c r="E33" s="72" t="s">
        <v>34</v>
      </c>
      <c r="F33" s="139">
        <f>F32+10</f>
        <v>360</v>
      </c>
      <c r="G33" s="140">
        <f>G32+10</f>
        <v>505</v>
      </c>
      <c r="H33" s="141">
        <f>H32+20</f>
        <v>510</v>
      </c>
      <c r="I33" s="142">
        <v>410</v>
      </c>
      <c r="J33" s="143">
        <v>415</v>
      </c>
      <c r="K33" s="144">
        <f>K32+10</f>
        <v>635</v>
      </c>
      <c r="L33" s="139">
        <v>705</v>
      </c>
      <c r="M33" s="145">
        <v>620</v>
      </c>
      <c r="N33" s="146">
        <v>740</v>
      </c>
      <c r="O33" s="146">
        <v>796</v>
      </c>
      <c r="P33" s="147">
        <v>805</v>
      </c>
    </row>
    <row r="34" spans="1:16" ht="15.75">
      <c r="A34" s="148"/>
      <c r="B34" s="149"/>
      <c r="C34" s="149"/>
      <c r="D34" s="149"/>
      <c r="E34" s="150"/>
      <c r="F34" s="151"/>
      <c r="G34" s="152"/>
      <c r="H34" s="152"/>
      <c r="I34" s="152"/>
      <c r="J34" s="153"/>
      <c r="K34" s="152"/>
      <c r="L34" s="151"/>
      <c r="M34" s="151"/>
      <c r="N34" s="154"/>
      <c r="O34" s="154"/>
      <c r="P34" s="155"/>
    </row>
    <row r="35" spans="1:16" ht="18">
      <c r="A35" s="156" t="s">
        <v>36</v>
      </c>
      <c r="B35" s="156"/>
      <c r="C35" s="156"/>
      <c r="D35" s="156"/>
      <c r="E35" s="156"/>
    </row>
    <row r="36" spans="1:16" ht="15.75">
      <c r="A36" s="157" t="s">
        <v>37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ht="15.75">
      <c r="A37" s="157" t="s">
        <v>38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1:16">
      <c r="A38" s="158" t="s">
        <v>39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</row>
    <row r="39" spans="1:16">
      <c r="A39" s="159" t="s">
        <v>40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1:16">
      <c r="A40" s="160" t="s">
        <v>41</v>
      </c>
      <c r="B40" s="160"/>
      <c r="C40" s="160"/>
      <c r="D40" s="160"/>
      <c r="E40" s="160"/>
      <c r="F40" s="160"/>
      <c r="G40" s="160" t="s">
        <v>42</v>
      </c>
      <c r="H40" s="160"/>
      <c r="I40" s="160"/>
      <c r="J40" s="160"/>
      <c r="K40" s="160"/>
      <c r="L40" s="160"/>
    </row>
    <row r="41" spans="1:16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1:16">
      <c r="A42" s="162" t="s">
        <v>43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</row>
    <row r="43" spans="1:16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  <row r="44" spans="1:16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</row>
    <row r="45" spans="1:16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16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0" t="s">
        <v>44</v>
      </c>
      <c r="L46" s="160"/>
      <c r="M46" s="161"/>
      <c r="N46" s="161"/>
      <c r="O46" s="161"/>
      <c r="P46" s="161"/>
    </row>
    <row r="47" spans="1:16">
      <c r="A47" s="162" t="s">
        <v>45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</row>
    <row r="48" spans="1:16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</row>
    <row r="49" spans="1:16">
      <c r="A49" s="162" t="s">
        <v>46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  <row r="53" spans="1:16" ht="15.75">
      <c r="A53" s="163"/>
      <c r="B53" s="163"/>
      <c r="C53" s="163"/>
      <c r="D53" s="163"/>
      <c r="E53" s="164"/>
      <c r="F53" s="164"/>
      <c r="G53" s="164"/>
      <c r="H53" s="164"/>
      <c r="I53" s="164"/>
      <c r="J53" s="164"/>
      <c r="K53" s="164"/>
      <c r="L53" s="164"/>
      <c r="M53" s="164"/>
    </row>
    <row r="54" spans="1:16" ht="15.75">
      <c r="A54" s="163"/>
      <c r="B54" s="163"/>
      <c r="C54" s="163"/>
      <c r="D54" s="163"/>
      <c r="E54" s="164"/>
      <c r="F54" s="164"/>
      <c r="G54" s="164"/>
      <c r="H54" s="164"/>
      <c r="I54" s="165"/>
      <c r="J54" s="164"/>
      <c r="K54" s="164"/>
      <c r="L54" s="164"/>
      <c r="M54" s="164"/>
    </row>
    <row r="55" spans="1:16" ht="15.75">
      <c r="A55" s="163"/>
      <c r="B55" s="163"/>
      <c r="C55" s="163"/>
      <c r="D55" s="163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6" ht="15.75">
      <c r="A56" s="166"/>
      <c r="B56" s="166"/>
      <c r="C56" s="166"/>
      <c r="D56" s="166"/>
      <c r="E56" s="167"/>
      <c r="F56" s="167"/>
      <c r="G56" s="165"/>
      <c r="H56" s="165"/>
      <c r="I56" s="165"/>
      <c r="J56" s="165"/>
      <c r="K56" s="165"/>
      <c r="L56" s="165"/>
      <c r="M56" s="165"/>
    </row>
    <row r="57" spans="1:16" ht="15.75">
      <c r="A57" s="166"/>
      <c r="B57" s="166"/>
      <c r="C57" s="166"/>
      <c r="D57" s="166"/>
      <c r="E57" s="167"/>
      <c r="F57" s="167"/>
      <c r="G57" s="167"/>
      <c r="H57" s="167"/>
      <c r="I57" s="167"/>
      <c r="J57" s="165"/>
      <c r="K57" s="165"/>
      <c r="L57" s="165"/>
      <c r="M57" s="165"/>
    </row>
    <row r="58" spans="1:16" ht="15.75">
      <c r="A58" s="166"/>
      <c r="B58" s="166"/>
      <c r="C58" s="166"/>
      <c r="D58" s="166"/>
      <c r="E58" s="165"/>
      <c r="F58" s="165"/>
      <c r="G58" s="167"/>
      <c r="H58" s="167"/>
      <c r="I58" s="167"/>
      <c r="J58" s="167"/>
      <c r="K58" s="167"/>
      <c r="L58" s="167"/>
      <c r="M58" s="167"/>
    </row>
    <row r="59" spans="1:16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</row>
    <row r="60" spans="1:16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</sheetData>
  <mergeCells count="53">
    <mergeCell ref="A56:D56"/>
    <mergeCell ref="A57:D57"/>
    <mergeCell ref="A58:D58"/>
    <mergeCell ref="A39:P39"/>
    <mergeCell ref="A40:F40"/>
    <mergeCell ref="G40:L40"/>
    <mergeCell ref="K46:L46"/>
    <mergeCell ref="A53:D55"/>
    <mergeCell ref="E53:M53"/>
    <mergeCell ref="E54:F54"/>
    <mergeCell ref="G54:H54"/>
    <mergeCell ref="J54:K54"/>
    <mergeCell ref="L54:M54"/>
    <mergeCell ref="A32:D32"/>
    <mergeCell ref="A33:D33"/>
    <mergeCell ref="A35:E35"/>
    <mergeCell ref="A36:P36"/>
    <mergeCell ref="A37:P37"/>
    <mergeCell ref="A38:P38"/>
    <mergeCell ref="O16:O17"/>
    <mergeCell ref="P16:P17"/>
    <mergeCell ref="A18:D20"/>
    <mergeCell ref="A21:D23"/>
    <mergeCell ref="A24:D28"/>
    <mergeCell ref="A29:D31"/>
    <mergeCell ref="A16:D17"/>
    <mergeCell ref="E16:E17"/>
    <mergeCell ref="F16:H16"/>
    <mergeCell ref="I16:K16"/>
    <mergeCell ref="L16:L17"/>
    <mergeCell ref="N16:N17"/>
    <mergeCell ref="J12:K12"/>
    <mergeCell ref="A13:D13"/>
    <mergeCell ref="F13:G13"/>
    <mergeCell ref="H13:I13"/>
    <mergeCell ref="J13:K13"/>
    <mergeCell ref="A14:F14"/>
    <mergeCell ref="K8:P8"/>
    <mergeCell ref="A10:P10"/>
    <mergeCell ref="A11:D11"/>
    <mergeCell ref="F11:K11"/>
    <mergeCell ref="L11:L12"/>
    <mergeCell ref="N11:N12"/>
    <mergeCell ref="O11:O12"/>
    <mergeCell ref="P11:P12"/>
    <mergeCell ref="F12:G12"/>
    <mergeCell ref="H12:I12"/>
    <mergeCell ref="C1:O2"/>
    <mergeCell ref="D3:P3"/>
    <mergeCell ref="D4:O4"/>
    <mergeCell ref="D5:O5"/>
    <mergeCell ref="D6:O6"/>
    <mergeCell ref="C7:O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2018-11-16T10:26:09Z</dcterms:modified>
</cp:coreProperties>
</file>