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160"/>
  </bookViews>
  <sheets>
    <sheet name="Прайс кровля 2" sheetId="2" r:id="rId1"/>
    <sheet name="Лист3" sheetId="3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P45" i="2" l="1"/>
  <c r="A45" i="2"/>
  <c r="P44" i="2"/>
  <c r="A44" i="2"/>
  <c r="P43" i="2"/>
  <c r="A43" i="2"/>
  <c r="P42" i="2"/>
  <c r="A42" i="2"/>
  <c r="X41" i="2"/>
  <c r="T41" i="2"/>
  <c r="R41" i="2" s="1"/>
  <c r="A41" i="2"/>
  <c r="X40" i="2"/>
  <c r="T40" i="2"/>
  <c r="R40" i="2" s="1"/>
  <c r="A40" i="2"/>
  <c r="P38" i="2"/>
  <c r="A38" i="2"/>
  <c r="P37" i="2"/>
  <c r="A37" i="2"/>
  <c r="P36" i="2"/>
  <c r="A36" i="2"/>
  <c r="P35" i="2"/>
  <c r="A35" i="2"/>
  <c r="P34" i="2"/>
  <c r="A34" i="2"/>
  <c r="P33" i="2"/>
  <c r="A33" i="2"/>
  <c r="P32" i="2"/>
  <c r="A32" i="2"/>
  <c r="P31" i="2"/>
  <c r="A31" i="2"/>
  <c r="P30" i="2"/>
  <c r="A30" i="2"/>
  <c r="P29" i="2"/>
  <c r="A29" i="2"/>
  <c r="P28" i="2"/>
  <c r="A28" i="2"/>
  <c r="P27" i="2"/>
  <c r="A27" i="2"/>
  <c r="P26" i="2"/>
  <c r="A26" i="2"/>
  <c r="P25" i="2"/>
  <c r="A25" i="2"/>
  <c r="P24" i="2"/>
  <c r="A24" i="2"/>
  <c r="X22" i="2"/>
  <c r="T22" i="2"/>
  <c r="R22" i="2" s="1"/>
  <c r="A22" i="2"/>
  <c r="X21" i="2"/>
  <c r="T21" i="2"/>
  <c r="R21" i="2" s="1"/>
  <c r="A21" i="2"/>
  <c r="X20" i="2"/>
  <c r="T20" i="2"/>
  <c r="R20" i="2" s="1"/>
  <c r="A20" i="2"/>
  <c r="X18" i="2"/>
  <c r="T18" i="2"/>
  <c r="A18" i="2"/>
  <c r="X17" i="2"/>
  <c r="T17" i="2"/>
  <c r="A17" i="2"/>
</calcChain>
</file>

<file path=xl/sharedStrings.xml><?xml version="1.0" encoding="utf-8"?>
<sst xmlns="http://schemas.openxmlformats.org/spreadsheetml/2006/main" count="120" uniqueCount="45">
  <si>
    <t>Наименование</t>
  </si>
  <si>
    <t>х</t>
  </si>
  <si>
    <t>по запросу</t>
  </si>
  <si>
    <t>ЗАО "ОЗЛК"</t>
  </si>
  <si>
    <t xml:space="preserve">** При заказе металочерепицы "М - Люкс" с длиной волны, отличной от 350 мм, действует специальная цена </t>
  </si>
  <si>
    <t>,</t>
  </si>
  <si>
    <t>* При заказе металочерепицы "М - Люкс", "Испанская Дюна",  софитов объемом менее 15 кв.м действует специальная цена</t>
  </si>
  <si>
    <r>
      <t xml:space="preserve">от 200 м² - 1%, от 300 м² - 2%, от 500 м² - 3%, от 700 м² - 4%, от 1000 м² - 5%.            </t>
    </r>
    <r>
      <rPr>
        <b/>
        <sz val="9"/>
        <rFont val="Arial Cyr"/>
        <charset val="204"/>
      </rPr>
      <t xml:space="preserve">  Возможно срочное изготовление заказа - наценка 10%</t>
    </r>
  </si>
  <si>
    <t>Объемные скидки:</t>
  </si>
  <si>
    <t>шт</t>
  </si>
  <si>
    <t>м²</t>
  </si>
  <si>
    <t>остальные цвета</t>
  </si>
  <si>
    <t>Софиты*</t>
  </si>
  <si>
    <t>Доборные элементы</t>
  </si>
  <si>
    <t>1200/1596</t>
  </si>
  <si>
    <t>1114/1481</t>
  </si>
  <si>
    <t>шт/м²</t>
  </si>
  <si>
    <r>
      <t xml:space="preserve">Металлочерепица  </t>
    </r>
    <r>
      <rPr>
        <b/>
        <sz val="8"/>
        <rFont val="Arial Cyr"/>
        <charset val="204"/>
      </rPr>
      <t xml:space="preserve">Finnera Ruukki  </t>
    </r>
    <r>
      <rPr>
        <sz val="8"/>
        <rFont val="Arial Cyr"/>
        <charset val="204"/>
      </rPr>
      <t>1140*660мм (0,752м2)</t>
    </r>
  </si>
  <si>
    <t>Кровельные материалы ( длина под заказ)*</t>
  </si>
  <si>
    <t>цена, руб</t>
  </si>
  <si>
    <t>Ед. изм</t>
  </si>
  <si>
    <t>Гарантия от сквозной коррозии</t>
  </si>
  <si>
    <t>Гарантия на внешний вид</t>
  </si>
  <si>
    <t>Толщина оцинкованной стали, мм</t>
  </si>
  <si>
    <t>Класс цинкового покрытия, г/кв.м</t>
  </si>
  <si>
    <t>Финляндия</t>
  </si>
  <si>
    <t>Россия</t>
  </si>
  <si>
    <t>Ю.Корея</t>
  </si>
  <si>
    <t>Страна производства стали с покрытием</t>
  </si>
  <si>
    <t xml:space="preserve">GreenCoat Pural Matt BT матовый SSAB </t>
  </si>
  <si>
    <t>НЛМК</t>
  </si>
  <si>
    <t xml:space="preserve">пурекс SSAB </t>
  </si>
  <si>
    <t>Принтек</t>
  </si>
  <si>
    <t>НЛМК, Северсталь</t>
  </si>
  <si>
    <t>Марка, производитель</t>
  </si>
  <si>
    <t xml:space="preserve">Полиуретан матовый, 50 мкм </t>
  </si>
  <si>
    <t>Полиуретан, 50 мкм</t>
  </si>
  <si>
    <t>Полиуретан, 25 мкм</t>
  </si>
  <si>
    <t>полиэстер, 25 мкм</t>
  </si>
  <si>
    <t>цинк</t>
  </si>
  <si>
    <t>Покрытие</t>
  </si>
  <si>
    <t>ПРАЙС-ЛИСТ КРОВЛЯ</t>
  </si>
  <si>
    <t>Московская обл., г. Кубинка, Колхозный проезд, д.32Б,рынок "Стройдом" тел.(495)725-77-84, (917)579-24-91</t>
  </si>
  <si>
    <t>Московская обл., г.  Одинцово, ул. Старое Яскино, д. 75А, тел. (495)120-34-43 (производство, склад)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</si>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</sst>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Arial Black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Arial Cyr"/>
      <family val="2"/>
      <charset val="204"/>
    </font>
    <font>
      <b/>
      <sz val="9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8" fillId="0" borderId="0"/>
  </cellStyleXfs>
  <cellXfs count="106">
    <xf numFmtId="0" fontId="0" fillId="0" borderId="0" xfId="0"/>
    <xf numFmtId="0" fontId="9" fillId="0" borderId="0" xfId="0" applyFont="1"/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28" xfId="0" applyBorder="1"/>
    <xf numFmtId="0" fontId="0" fillId="0" borderId="25" xfId="0" applyBorder="1"/>
    <xf numFmtId="0" fontId="1" fillId="0" borderId="29" xfId="0" applyFont="1" applyBorder="1" applyAlignment="1"/>
    <xf numFmtId="0" fontId="1" fillId="0" borderId="25" xfId="0" applyFont="1" applyBorder="1" applyAlignment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" fillId="0" borderId="30" xfId="0" applyFont="1" applyBorder="1" applyAlignment="1"/>
    <xf numFmtId="0" fontId="10" fillId="0" borderId="2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49" fontId="0" fillId="0" borderId="0" xfId="0" applyNumberFormat="1" applyAlignment="1"/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4" fillId="0" borderId="20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vertical="center" wrapText="1"/>
    </xf>
    <xf numFmtId="0" fontId="13" fillId="0" borderId="8" xfId="2" applyFont="1" applyFill="1" applyBorder="1" applyAlignment="1">
      <alignment vertical="center" wrapText="1"/>
    </xf>
    <xf numFmtId="0" fontId="16" fillId="0" borderId="37" xfId="3" applyFont="1" applyFill="1" applyBorder="1" applyAlignment="1">
      <alignment horizontal="center" vertical="center" wrapText="1"/>
    </xf>
    <xf numFmtId="0" fontId="16" fillId="0" borderId="41" xfId="3" applyFont="1" applyFill="1" applyBorder="1" applyAlignment="1">
      <alignment horizontal="center" vertical="center" wrapText="1"/>
    </xf>
    <xf numFmtId="0" fontId="16" fillId="0" borderId="36" xfId="3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6" fillId="0" borderId="38" xfId="3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/>
    </xf>
    <xf numFmtId="0" fontId="17" fillId="0" borderId="42" xfId="2" applyFont="1" applyFill="1" applyBorder="1" applyAlignment="1">
      <alignment horizontal="left" vertical="center" wrapText="1"/>
    </xf>
    <xf numFmtId="0" fontId="17" fillId="0" borderId="41" xfId="2" applyFont="1" applyFill="1" applyBorder="1" applyAlignment="1">
      <alignment horizontal="left" vertical="center" wrapText="1"/>
    </xf>
    <xf numFmtId="0" fontId="17" fillId="0" borderId="38" xfId="2" applyFont="1" applyFill="1" applyBorder="1" applyAlignment="1">
      <alignment horizontal="left" vertical="center" wrapText="1"/>
    </xf>
    <xf numFmtId="0" fontId="10" fillId="0" borderId="40" xfId="2" applyFont="1" applyFill="1" applyBorder="1" applyAlignment="1">
      <alignment horizontal="left" vertical="center" wrapText="1"/>
    </xf>
    <xf numFmtId="0" fontId="10" fillId="0" borderId="39" xfId="2" applyFont="1" applyFill="1" applyBorder="1" applyAlignment="1">
      <alignment horizontal="left" vertical="center" wrapText="1"/>
    </xf>
    <xf numFmtId="0" fontId="13" fillId="0" borderId="21" xfId="2" applyFont="1" applyFill="1" applyBorder="1" applyAlignment="1">
      <alignment horizontal="left" vertical="center" wrapText="1"/>
    </xf>
    <xf numFmtId="0" fontId="13" fillId="0" borderId="12" xfId="2" applyFont="1" applyFill="1" applyBorder="1" applyAlignment="1">
      <alignment horizontal="left" vertical="center" wrapText="1"/>
    </xf>
    <xf numFmtId="0" fontId="13" fillId="0" borderId="9" xfId="2" applyFont="1" applyFill="1" applyBorder="1" applyAlignment="1">
      <alignment horizontal="left" vertical="center" wrapText="1"/>
    </xf>
    <xf numFmtId="0" fontId="13" fillId="0" borderId="10" xfId="2" applyFont="1" applyFill="1" applyBorder="1" applyAlignment="1">
      <alignment horizontal="left" vertical="center" wrapText="1"/>
    </xf>
    <xf numFmtId="0" fontId="13" fillId="0" borderId="11" xfId="2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vertical="center"/>
    </xf>
    <xf numFmtId="0" fontId="13" fillId="0" borderId="5" xfId="2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2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253095</xdr:colOff>
      <xdr:row>0</xdr:row>
      <xdr:rowOff>73479</xdr:rowOff>
    </xdr:from>
    <xdr:to>
      <xdr:col>5</xdr:col>
      <xdr:colOff>40822</xdr:colOff>
      <xdr:row>4</xdr:row>
      <xdr:rowOff>163286</xdr:rowOff>
    </xdr:to>
    <xdr:pic>
      <xdr:nvPicPr>
        <xdr:cNvPr id="2" name="Picture 2" descr="ozl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095" y="73479"/>
          <a:ext cx="1111702" cy="737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rtaz\Downloads\&#1055;&#1088;&#1072;&#1081;&#1089;-&#1083;&#1080;&#1089;&#1090;%20&#1085;&#1072;%20&#1087;&#1088;&#1086;&#1076;&#1091;&#1082;&#1094;&#1080;&#1102;%2011.08.2023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1"/>
      <sheetName val="стоим упаковки"/>
      <sheetName val="цена продажи"/>
      <sheetName val="Прайс кровля"/>
      <sheetName val="Прайс фальцевая кровля"/>
      <sheetName val="Колпаки отливы нс издел"/>
      <sheetName val="Прайc профнастил"/>
      <sheetName val="Прайс фасады"/>
      <sheetName val="формула расчёта цены"/>
      <sheetName val="покраска водостока"/>
      <sheetName val="расчёт цен на изделия"/>
      <sheetName val="список для 1С"/>
      <sheetName val="расчёт стоимости покраски"/>
      <sheetName val="разные издел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0">
          <cell r="C60" t="str">
            <v xml:space="preserve">Металлочерепица  Испанская Дюна 530(457) </v>
          </cell>
          <cell r="BO60">
            <v>2466</v>
          </cell>
          <cell r="BW60">
            <v>2056</v>
          </cell>
        </row>
        <row r="64">
          <cell r="C64" t="str">
            <v xml:space="preserve">Металлочерепица М-Люкс 350 1180(1100)**      </v>
          </cell>
          <cell r="BO64">
            <v>1640</v>
          </cell>
          <cell r="BW64">
            <v>1355</v>
          </cell>
        </row>
        <row r="74">
          <cell r="C74" t="str">
            <v xml:space="preserve">Плоский лист -  ширина 1250     </v>
          </cell>
          <cell r="BO74">
            <v>1535</v>
          </cell>
          <cell r="BW74">
            <v>1268</v>
          </cell>
        </row>
        <row r="76">
          <cell r="C76" t="str">
            <v xml:space="preserve">Плоский лист - ширина менее 1250  </v>
          </cell>
          <cell r="BO76">
            <v>1688</v>
          </cell>
          <cell r="BW76">
            <v>1395</v>
          </cell>
        </row>
        <row r="78">
          <cell r="C78" t="str">
            <v>Пр. ендовый внутр. №1 2000</v>
          </cell>
        </row>
        <row r="79">
          <cell r="C79" t="str">
            <v>Пр. ендовый внутр. №2 2000</v>
          </cell>
        </row>
        <row r="80">
          <cell r="C80" t="str">
            <v>Пр. ендовый внутр. №3 2000</v>
          </cell>
        </row>
        <row r="81">
          <cell r="C81" t="str">
            <v>Пр. ендовый накл. №1   2000</v>
          </cell>
        </row>
        <row r="82">
          <cell r="C82" t="str">
            <v>Пр. ендовый накл. №2 2000</v>
          </cell>
        </row>
        <row r="84">
          <cell r="C84" t="str">
            <v xml:space="preserve">Заглушка для п/конька конусная  </v>
          </cell>
        </row>
        <row r="85">
          <cell r="C85" t="str">
            <v xml:space="preserve">Заглушка для п/конька </v>
          </cell>
        </row>
        <row r="88">
          <cell r="C88" t="str">
            <v>Пр. карнизный  2000</v>
          </cell>
        </row>
        <row r="92">
          <cell r="C92" t="str">
            <v xml:space="preserve">Пр. коньковый №1 2000    </v>
          </cell>
        </row>
        <row r="93">
          <cell r="C93" t="str">
            <v xml:space="preserve">Пр. коньковый №2  2000    </v>
          </cell>
        </row>
        <row r="94">
          <cell r="C94" t="str">
            <v xml:space="preserve">Пр. коньковый п/к  1250    </v>
          </cell>
        </row>
        <row r="95">
          <cell r="C95" t="str">
            <v xml:space="preserve">Пр. лоб. софит. 145-2000     </v>
          </cell>
        </row>
        <row r="96">
          <cell r="C96" t="str">
            <v xml:space="preserve">Пр. лоб. софит. 170-2000     </v>
          </cell>
        </row>
        <row r="112">
          <cell r="C112" t="str">
            <v xml:space="preserve">Пр. паз. софит. 3000     </v>
          </cell>
        </row>
        <row r="114">
          <cell r="C114" t="str">
            <v xml:space="preserve">Пр. снегозадерж.2000    </v>
          </cell>
        </row>
        <row r="118">
          <cell r="C118" t="str">
            <v xml:space="preserve">Пр. стыковой ОЗПС - 2000    </v>
          </cell>
        </row>
        <row r="121">
          <cell r="C121" t="str">
            <v xml:space="preserve">Пр. торцевой  2000    </v>
          </cell>
        </row>
        <row r="122">
          <cell r="C122" t="str">
            <v xml:space="preserve">Пр. угл. внутр./наружный софит. 2000     </v>
          </cell>
        </row>
        <row r="124">
          <cell r="C124" t="str">
            <v xml:space="preserve">Пр. угловой внутр/наружный  2000    </v>
          </cell>
        </row>
        <row r="130">
          <cell r="C130" t="str">
            <v xml:space="preserve">Профнастил кровельный R18  1130(1100)    </v>
          </cell>
          <cell r="BO130">
            <v>1640</v>
          </cell>
          <cell r="BW130">
            <v>1355</v>
          </cell>
        </row>
        <row r="136">
          <cell r="C136" t="str">
            <v>Софит ОЗС Н10-325(306) - 3000    Стандарт</v>
          </cell>
        </row>
        <row r="138">
          <cell r="BO138">
            <v>2692</v>
          </cell>
          <cell r="BW138">
            <v>2227</v>
          </cell>
        </row>
        <row r="140">
          <cell r="C140" t="str">
            <v>Софит сплошной/перфорированный 325(306) - размер под заказ</v>
          </cell>
          <cell r="BO140">
            <v>3043</v>
          </cell>
          <cell r="BW140">
            <v>2518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workbookViewId="0"/>
  </sheetViews>
  <sheetFormatPr defaultRowHeight="15" x14ac:dyDescent="0.25"/>
  <cols>
    <col min="1" max="1" width="4.7109375" customWidth="1"/>
    <col min="2" max="3" width="3.85546875" customWidth="1"/>
    <col min="4" max="4" width="2.85546875" customWidth="1"/>
    <col min="5" max="5" width="4.5703125" customWidth="1"/>
    <col min="6" max="6" width="5.28515625" customWidth="1"/>
    <col min="7" max="7" width="6.7109375" customWidth="1"/>
    <col min="8" max="8" width="13" customWidth="1"/>
    <col min="9" max="9" width="7.28515625" customWidth="1"/>
    <col min="10" max="10" width="5.28515625" customWidth="1"/>
    <col min="11" max="11" width="4" customWidth="1"/>
    <col min="12" max="12" width="4.7109375" customWidth="1"/>
    <col min="13" max="13" width="4.5703125" customWidth="1"/>
    <col min="14" max="14" width="7.7109375" customWidth="1"/>
    <col min="15" max="15" width="8.28515625" customWidth="1"/>
    <col min="16" max="16" width="5" customWidth="1"/>
    <col min="17" max="17" width="4.28515625" customWidth="1"/>
    <col min="18" max="18" width="5.5703125" customWidth="1"/>
    <col min="19" max="19" width="2.85546875" customWidth="1"/>
    <col min="20" max="20" width="6.140625" customWidth="1"/>
    <col min="21" max="21" width="5.42578125" customWidth="1"/>
    <col min="22" max="22" width="7.28515625" customWidth="1"/>
    <col min="23" max="23" width="5.42578125" customWidth="1"/>
    <col min="24" max="24" width="8.140625" customWidth="1"/>
    <col min="25" max="25" width="5.7109375" customWidth="1"/>
  </cols>
  <sheetData>
    <row r="1" spans="1:25" ht="17.649999999999999" customHeight="1" x14ac:dyDescent="0.25">
      <c r="D1" s="27"/>
      <c r="F1" s="27"/>
      <c r="G1" s="27"/>
      <c r="H1" s="104" t="s">
        <v>3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5" ht="2.65" customHeight="1" x14ac:dyDescent="0.25">
      <c r="C2" s="27"/>
      <c r="D2" s="27"/>
      <c r="E2" s="25" t="s">
        <v>44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5" ht="14.85" customHeight="1" x14ac:dyDescent="0.25">
      <c r="D3" s="26"/>
      <c r="E3" s="25"/>
      <c r="F3" s="25"/>
      <c r="G3" s="103" t="s">
        <v>43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25"/>
    </row>
    <row r="4" spans="1:25" ht="17.649999999999999" customHeight="1" x14ac:dyDescent="0.25">
      <c r="E4" s="24"/>
      <c r="F4" s="24"/>
      <c r="G4" s="103" t="s">
        <v>42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30"/>
    </row>
    <row r="5" spans="1:25" ht="14.1" customHeight="1" x14ac:dyDescent="0.25">
      <c r="B5" s="41" t="s">
        <v>41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V5" s="102">
        <v>45149</v>
      </c>
      <c r="W5" s="102"/>
      <c r="X5" s="102"/>
    </row>
    <row r="6" spans="1:25" ht="4.1500000000000004" customHeight="1" thickBot="1" x14ac:dyDescent="0.3"/>
    <row r="7" spans="1:25" s="23" customFormat="1" ht="22.15" customHeight="1" thickBot="1" x14ac:dyDescent="0.3">
      <c r="A7" s="82" t="s">
        <v>40</v>
      </c>
      <c r="B7" s="83"/>
      <c r="C7" s="83"/>
      <c r="D7" s="83"/>
      <c r="E7" s="83"/>
      <c r="F7" s="83"/>
      <c r="G7" s="83"/>
      <c r="H7" s="83"/>
      <c r="I7" s="84"/>
      <c r="J7" s="75" t="s">
        <v>39</v>
      </c>
      <c r="K7" s="80"/>
      <c r="L7" s="75" t="s">
        <v>38</v>
      </c>
      <c r="M7" s="76"/>
      <c r="N7" s="76"/>
      <c r="O7" s="76"/>
      <c r="P7" s="76"/>
      <c r="Q7" s="76"/>
      <c r="R7" s="76"/>
      <c r="S7" s="80"/>
      <c r="T7" s="75" t="s">
        <v>37</v>
      </c>
      <c r="U7" s="76"/>
      <c r="V7" s="75" t="s">
        <v>36</v>
      </c>
      <c r="W7" s="76"/>
      <c r="X7" s="75" t="s">
        <v>35</v>
      </c>
      <c r="Y7" s="77"/>
    </row>
    <row r="8" spans="1:25" ht="21.2" customHeight="1" thickBot="1" x14ac:dyDescent="0.3">
      <c r="A8" s="85" t="s">
        <v>34</v>
      </c>
      <c r="B8" s="86"/>
      <c r="C8" s="86"/>
      <c r="D8" s="86"/>
      <c r="E8" s="86"/>
      <c r="F8" s="86"/>
      <c r="G8" s="86"/>
      <c r="H8" s="86"/>
      <c r="I8" s="86"/>
      <c r="J8" s="69" t="s">
        <v>33</v>
      </c>
      <c r="K8" s="70"/>
      <c r="L8" s="69" t="s">
        <v>33</v>
      </c>
      <c r="M8" s="70"/>
      <c r="N8" s="69" t="s">
        <v>33</v>
      </c>
      <c r="O8" s="70"/>
      <c r="P8" s="69" t="s">
        <v>33</v>
      </c>
      <c r="Q8" s="70"/>
      <c r="R8" s="69" t="s">
        <v>32</v>
      </c>
      <c r="S8" s="70"/>
      <c r="T8" s="78" t="s">
        <v>31</v>
      </c>
      <c r="U8" s="79"/>
      <c r="V8" s="69" t="s">
        <v>30</v>
      </c>
      <c r="W8" s="70"/>
      <c r="X8" s="69" t="s">
        <v>29</v>
      </c>
      <c r="Y8" s="93"/>
    </row>
    <row r="9" spans="1:25" ht="11.65" customHeight="1" x14ac:dyDescent="0.25">
      <c r="A9" s="87" t="s">
        <v>28</v>
      </c>
      <c r="B9" s="88"/>
      <c r="C9" s="88"/>
      <c r="D9" s="88"/>
      <c r="E9" s="88"/>
      <c r="F9" s="88"/>
      <c r="G9" s="88"/>
      <c r="H9" s="88"/>
      <c r="I9" s="88"/>
      <c r="J9" s="62" t="s">
        <v>26</v>
      </c>
      <c r="K9" s="63"/>
      <c r="L9" s="62" t="s">
        <v>26</v>
      </c>
      <c r="M9" s="63"/>
      <c r="N9" s="62" t="s">
        <v>26</v>
      </c>
      <c r="O9" s="63"/>
      <c r="P9" s="62" t="s">
        <v>26</v>
      </c>
      <c r="Q9" s="63"/>
      <c r="R9" s="71" t="s">
        <v>27</v>
      </c>
      <c r="S9" s="72"/>
      <c r="T9" s="67" t="s">
        <v>25</v>
      </c>
      <c r="U9" s="68"/>
      <c r="V9" s="62" t="s">
        <v>26</v>
      </c>
      <c r="W9" s="63"/>
      <c r="X9" s="67" t="s">
        <v>25</v>
      </c>
      <c r="Y9" s="68"/>
    </row>
    <row r="10" spans="1:25" s="22" customFormat="1" ht="10.35" customHeight="1" x14ac:dyDescent="0.25">
      <c r="A10" s="89" t="s">
        <v>24</v>
      </c>
      <c r="B10" s="90"/>
      <c r="C10" s="90"/>
      <c r="D10" s="90"/>
      <c r="E10" s="90"/>
      <c r="F10" s="90"/>
      <c r="G10" s="90"/>
      <c r="H10" s="90"/>
      <c r="I10" s="91"/>
      <c r="J10" s="64">
        <v>140</v>
      </c>
      <c r="K10" s="65"/>
      <c r="L10" s="64">
        <v>140</v>
      </c>
      <c r="M10" s="65"/>
      <c r="N10" s="64">
        <v>140</v>
      </c>
      <c r="O10" s="65"/>
      <c r="P10" s="64">
        <v>140</v>
      </c>
      <c r="Q10" s="65"/>
      <c r="R10" s="64">
        <v>275</v>
      </c>
      <c r="S10" s="65"/>
      <c r="T10" s="64">
        <v>275</v>
      </c>
      <c r="U10" s="65"/>
      <c r="V10" s="64">
        <v>275</v>
      </c>
      <c r="W10" s="65"/>
      <c r="X10" s="64">
        <v>275</v>
      </c>
      <c r="Y10" s="94"/>
    </row>
    <row r="11" spans="1:25" ht="10.35" customHeight="1" x14ac:dyDescent="0.25">
      <c r="A11" s="73" t="s">
        <v>23</v>
      </c>
      <c r="B11" s="74"/>
      <c r="C11" s="74"/>
      <c r="D11" s="74"/>
      <c r="E11" s="74"/>
      <c r="F11" s="74"/>
      <c r="G11" s="74"/>
      <c r="H11" s="74"/>
      <c r="I11" s="74"/>
      <c r="J11" s="58">
        <v>0.5</v>
      </c>
      <c r="K11" s="66"/>
      <c r="L11" s="58">
        <v>0.4</v>
      </c>
      <c r="M11" s="66"/>
      <c r="N11" s="58">
        <v>0.5</v>
      </c>
      <c r="O11" s="66"/>
      <c r="P11" s="58">
        <v>0.45</v>
      </c>
      <c r="Q11" s="66"/>
      <c r="R11" s="58">
        <v>0.45</v>
      </c>
      <c r="S11" s="66"/>
      <c r="T11" s="58">
        <v>0.5</v>
      </c>
      <c r="U11" s="66"/>
      <c r="V11" s="58">
        <v>0.5</v>
      </c>
      <c r="W11" s="66"/>
      <c r="X11" s="58">
        <v>0.5</v>
      </c>
      <c r="Y11" s="81"/>
    </row>
    <row r="12" spans="1:25" ht="10.9" customHeight="1" x14ac:dyDescent="0.25">
      <c r="A12" s="73" t="s">
        <v>22</v>
      </c>
      <c r="B12" s="74"/>
      <c r="C12" s="74"/>
      <c r="D12" s="74"/>
      <c r="E12" s="74"/>
      <c r="F12" s="74"/>
      <c r="G12" s="74"/>
      <c r="H12" s="74"/>
      <c r="I12" s="74"/>
      <c r="J12" s="58">
        <v>1</v>
      </c>
      <c r="K12" s="59"/>
      <c r="L12" s="58">
        <v>5</v>
      </c>
      <c r="M12" s="59"/>
      <c r="N12" s="58">
        <v>10</v>
      </c>
      <c r="O12" s="59"/>
      <c r="P12" s="58">
        <v>10</v>
      </c>
      <c r="Q12" s="59"/>
      <c r="R12" s="58">
        <v>10</v>
      </c>
      <c r="S12" s="59"/>
      <c r="T12" s="58">
        <v>15</v>
      </c>
      <c r="U12" s="59"/>
      <c r="V12" s="58">
        <v>25</v>
      </c>
      <c r="W12" s="59"/>
      <c r="X12" s="58">
        <v>25</v>
      </c>
      <c r="Y12" s="81"/>
    </row>
    <row r="13" spans="1:25" ht="11.65" customHeight="1" thickBot="1" x14ac:dyDescent="0.3">
      <c r="A13" s="96" t="s">
        <v>21</v>
      </c>
      <c r="B13" s="97"/>
      <c r="C13" s="97"/>
      <c r="D13" s="97"/>
      <c r="E13" s="97"/>
      <c r="F13" s="97"/>
      <c r="G13" s="97"/>
      <c r="H13" s="97"/>
      <c r="I13" s="97"/>
      <c r="J13" s="60">
        <v>10</v>
      </c>
      <c r="K13" s="61"/>
      <c r="L13" s="60">
        <v>10</v>
      </c>
      <c r="M13" s="61"/>
      <c r="N13" s="60">
        <v>20</v>
      </c>
      <c r="O13" s="61"/>
      <c r="P13" s="60">
        <v>15</v>
      </c>
      <c r="Q13" s="61"/>
      <c r="R13" s="60">
        <v>25</v>
      </c>
      <c r="S13" s="61"/>
      <c r="T13" s="60">
        <v>30</v>
      </c>
      <c r="U13" s="61"/>
      <c r="V13" s="60">
        <v>50</v>
      </c>
      <c r="W13" s="61"/>
      <c r="X13" s="60">
        <v>50</v>
      </c>
      <c r="Y13" s="92"/>
    </row>
    <row r="14" spans="1:25" ht="13.15" customHeight="1" thickBot="1" x14ac:dyDescent="0.3">
      <c r="A14" s="50" t="s">
        <v>0</v>
      </c>
      <c r="B14" s="51"/>
      <c r="C14" s="51"/>
      <c r="D14" s="51"/>
      <c r="E14" s="51"/>
      <c r="F14" s="51"/>
      <c r="G14" s="51"/>
      <c r="H14" s="52"/>
      <c r="I14" s="56" t="s">
        <v>20</v>
      </c>
      <c r="J14" s="98" t="s">
        <v>19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9"/>
    </row>
    <row r="15" spans="1:25" ht="0.6" customHeight="1" thickBot="1" x14ac:dyDescent="0.3">
      <c r="A15" s="53"/>
      <c r="B15" s="54"/>
      <c r="C15" s="54"/>
      <c r="D15" s="54"/>
      <c r="E15" s="54"/>
      <c r="F15" s="54"/>
      <c r="G15" s="54"/>
      <c r="H15" s="55"/>
      <c r="I15" s="57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1"/>
    </row>
    <row r="16" spans="1:25" x14ac:dyDescent="0.25">
      <c r="A16" s="48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21"/>
      <c r="U16" s="21"/>
      <c r="V16" s="21"/>
      <c r="W16" s="21"/>
      <c r="X16" s="21"/>
      <c r="Y16" s="20"/>
    </row>
    <row r="17" spans="1:25" s="1" customFormat="1" ht="10.9" customHeight="1" x14ac:dyDescent="0.2">
      <c r="A17" s="43" t="str">
        <f>'[1]формула расчёта цены'!C60</f>
        <v xml:space="preserve">Металлочерепица  Испанская Дюна 530(457) </v>
      </c>
      <c r="B17" s="44"/>
      <c r="C17" s="44"/>
      <c r="D17" s="44"/>
      <c r="E17" s="44"/>
      <c r="F17" s="44"/>
      <c r="G17" s="44"/>
      <c r="H17" s="44"/>
      <c r="I17" s="12" t="s">
        <v>10</v>
      </c>
      <c r="J17" s="37" t="s">
        <v>1</v>
      </c>
      <c r="K17" s="31"/>
      <c r="L17" s="37"/>
      <c r="M17" s="31"/>
      <c r="N17" s="37">
        <v>1251</v>
      </c>
      <c r="O17" s="31"/>
      <c r="P17" s="37">
        <v>1135</v>
      </c>
      <c r="Q17" s="31"/>
      <c r="R17" s="37" t="s">
        <v>1</v>
      </c>
      <c r="S17" s="31"/>
      <c r="T17" s="37">
        <f>'[1]формула расчёта цены'!BW60</f>
        <v>2056</v>
      </c>
      <c r="U17" s="31"/>
      <c r="V17" s="37">
        <v>1708</v>
      </c>
      <c r="W17" s="31"/>
      <c r="X17" s="37">
        <f>'[1]формула расчёта цены'!BO60</f>
        <v>2466</v>
      </c>
      <c r="Y17" s="31"/>
    </row>
    <row r="18" spans="1:25" s="1" customFormat="1" ht="10.35" customHeight="1" x14ac:dyDescent="0.2">
      <c r="A18" s="43" t="str">
        <f>'[1]формула расчёта цены'!C64</f>
        <v xml:space="preserve">Металлочерепица М-Люкс 350 1180(1100)**      </v>
      </c>
      <c r="B18" s="44"/>
      <c r="C18" s="44"/>
      <c r="D18" s="44"/>
      <c r="E18" s="44"/>
      <c r="F18" s="44"/>
      <c r="G18" s="44"/>
      <c r="H18" s="44"/>
      <c r="I18" s="12" t="s">
        <v>10</v>
      </c>
      <c r="J18" s="37" t="s">
        <v>1</v>
      </c>
      <c r="K18" s="31"/>
      <c r="L18" s="37">
        <v>669</v>
      </c>
      <c r="M18" s="31"/>
      <c r="N18" s="37">
        <v>786</v>
      </c>
      <c r="O18" s="31"/>
      <c r="P18" s="37">
        <v>716</v>
      </c>
      <c r="Q18" s="31"/>
      <c r="R18" s="37" t="s">
        <v>1</v>
      </c>
      <c r="S18" s="31"/>
      <c r="T18" s="37">
        <f>'[1]формула расчёта цены'!BW64</f>
        <v>1355</v>
      </c>
      <c r="U18" s="31"/>
      <c r="V18" s="37">
        <v>1187</v>
      </c>
      <c r="W18" s="31"/>
      <c r="X18" s="37">
        <f>'[1]формула расчёта цены'!BO64</f>
        <v>1640</v>
      </c>
      <c r="Y18" s="31"/>
    </row>
    <row r="19" spans="1:25" s="1" customFormat="1" ht="10.35" customHeight="1" x14ac:dyDescent="0.2">
      <c r="A19" s="43" t="s">
        <v>17</v>
      </c>
      <c r="B19" s="44"/>
      <c r="C19" s="44"/>
      <c r="D19" s="44"/>
      <c r="E19" s="44" t="s">
        <v>17</v>
      </c>
      <c r="F19" s="44"/>
      <c r="G19" s="44"/>
      <c r="H19" s="44"/>
      <c r="I19" s="12" t="s">
        <v>16</v>
      </c>
      <c r="J19" s="37" t="s">
        <v>1</v>
      </c>
      <c r="K19" s="31"/>
      <c r="L19" s="37" t="s">
        <v>1</v>
      </c>
      <c r="M19" s="31"/>
      <c r="N19" s="37" t="s">
        <v>1</v>
      </c>
      <c r="O19" s="31"/>
      <c r="P19" s="37" t="s">
        <v>1</v>
      </c>
      <c r="Q19" s="31"/>
      <c r="R19" s="37" t="s">
        <v>1</v>
      </c>
      <c r="S19" s="31"/>
      <c r="T19" s="37" t="s">
        <v>15</v>
      </c>
      <c r="U19" s="31"/>
      <c r="V19" s="37" t="s">
        <v>1</v>
      </c>
      <c r="W19" s="31"/>
      <c r="X19" s="37" t="s">
        <v>14</v>
      </c>
      <c r="Y19" s="95"/>
    </row>
    <row r="20" spans="1:25" s="1" customFormat="1" ht="9" customHeight="1" x14ac:dyDescent="0.2">
      <c r="A20" s="43" t="str">
        <f>'[1]формула расчёта цены'!C130</f>
        <v xml:space="preserve">Профнастил кровельный R18  1130(1100)    </v>
      </c>
      <c r="B20" s="44"/>
      <c r="C20" s="44"/>
      <c r="D20" s="44"/>
      <c r="E20" s="44"/>
      <c r="F20" s="44"/>
      <c r="G20" s="44"/>
      <c r="H20" s="44"/>
      <c r="I20" s="12" t="s">
        <v>10</v>
      </c>
      <c r="J20" s="37">
        <v>626</v>
      </c>
      <c r="K20" s="31"/>
      <c r="L20" s="37">
        <v>669</v>
      </c>
      <c r="M20" s="31"/>
      <c r="N20" s="37">
        <v>786</v>
      </c>
      <c r="O20" s="31"/>
      <c r="P20" s="37">
        <v>716</v>
      </c>
      <c r="Q20" s="31"/>
      <c r="R20" s="37">
        <f>T20</f>
        <v>1355</v>
      </c>
      <c r="S20" s="31"/>
      <c r="T20" s="37">
        <f>'[1]формула расчёта цены'!BW130</f>
        <v>1355</v>
      </c>
      <c r="U20" s="31"/>
      <c r="V20" s="37">
        <v>1187</v>
      </c>
      <c r="W20" s="31"/>
      <c r="X20" s="37">
        <f>'[1]формула расчёта цены'!BO130</f>
        <v>1640</v>
      </c>
      <c r="Y20" s="31"/>
    </row>
    <row r="21" spans="1:25" s="1" customFormat="1" ht="10.9" customHeight="1" x14ac:dyDescent="0.2">
      <c r="A21" s="43" t="str">
        <f>'[1]формула расчёта цены'!C74</f>
        <v xml:space="preserve">Плоский лист -  ширина 1250     </v>
      </c>
      <c r="B21" s="44"/>
      <c r="C21" s="44"/>
      <c r="D21" s="44"/>
      <c r="E21" s="44"/>
      <c r="F21" s="44"/>
      <c r="G21" s="44"/>
      <c r="H21" s="44"/>
      <c r="I21" s="12" t="s">
        <v>10</v>
      </c>
      <c r="J21" s="37">
        <v>584</v>
      </c>
      <c r="K21" s="31"/>
      <c r="L21" s="37">
        <v>625</v>
      </c>
      <c r="M21" s="31"/>
      <c r="N21" s="37">
        <v>744</v>
      </c>
      <c r="O21" s="31"/>
      <c r="P21" s="37">
        <v>670</v>
      </c>
      <c r="Q21" s="31"/>
      <c r="R21" s="37">
        <f>T21</f>
        <v>1268</v>
      </c>
      <c r="S21" s="31"/>
      <c r="T21" s="37">
        <f>'[1]формула расчёта цены'!BW74</f>
        <v>1268</v>
      </c>
      <c r="U21" s="31"/>
      <c r="V21" s="37">
        <v>1110</v>
      </c>
      <c r="W21" s="31"/>
      <c r="X21" s="37">
        <f>'[1]формула расчёта цены'!BO74</f>
        <v>1535</v>
      </c>
      <c r="Y21" s="31"/>
    </row>
    <row r="22" spans="1:25" s="1" customFormat="1" ht="10.9" customHeight="1" thickBot="1" x14ac:dyDescent="0.25">
      <c r="A22" s="38" t="str">
        <f>'[1]формула расчёта цены'!C76</f>
        <v xml:space="preserve">Плоский лист - ширина менее 1250  </v>
      </c>
      <c r="B22" s="39"/>
      <c r="C22" s="39"/>
      <c r="D22" s="39"/>
      <c r="E22" s="39"/>
      <c r="F22" s="39"/>
      <c r="G22" s="39"/>
      <c r="H22" s="40"/>
      <c r="I22" s="9" t="s">
        <v>10</v>
      </c>
      <c r="J22" s="46">
        <v>642</v>
      </c>
      <c r="K22" s="47"/>
      <c r="L22" s="46">
        <v>688</v>
      </c>
      <c r="M22" s="47"/>
      <c r="N22" s="46">
        <v>819</v>
      </c>
      <c r="O22" s="47"/>
      <c r="P22" s="46">
        <v>737</v>
      </c>
      <c r="Q22" s="47"/>
      <c r="R22" s="46">
        <f>T22</f>
        <v>1395</v>
      </c>
      <c r="S22" s="47"/>
      <c r="T22" s="46">
        <f>'[1]формула расчёта цены'!BW76</f>
        <v>1395</v>
      </c>
      <c r="U22" s="47"/>
      <c r="V22" s="46">
        <v>1220</v>
      </c>
      <c r="W22" s="47"/>
      <c r="X22" s="46">
        <f>'[1]формула расчёта цены'!BO76</f>
        <v>1688</v>
      </c>
      <c r="Y22" s="47"/>
    </row>
    <row r="23" spans="1:25" ht="11.65" customHeight="1" x14ac:dyDescent="0.25">
      <c r="A23" s="48" t="s">
        <v>13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14"/>
      <c r="U23" s="14"/>
      <c r="V23" s="14"/>
      <c r="W23" s="14"/>
      <c r="X23" s="14"/>
      <c r="Y23" s="13"/>
    </row>
    <row r="24" spans="1:25" ht="10.9" customHeight="1" x14ac:dyDescent="0.25">
      <c r="A24" s="33" t="str">
        <f>'[1]формула расчёта цены'!C78</f>
        <v>Пр. ендовый внутр. №1 2000</v>
      </c>
      <c r="B24" s="34"/>
      <c r="C24" s="34"/>
      <c r="D24" s="34"/>
      <c r="E24" s="34"/>
      <c r="F24" s="34"/>
      <c r="G24" s="34"/>
      <c r="H24" s="35"/>
      <c r="I24" s="12" t="s">
        <v>9</v>
      </c>
      <c r="J24" s="37">
        <v>838</v>
      </c>
      <c r="K24" s="31"/>
      <c r="L24" s="37">
        <v>864</v>
      </c>
      <c r="M24" s="31"/>
      <c r="N24" s="37">
        <v>948</v>
      </c>
      <c r="O24" s="31"/>
      <c r="P24" s="37">
        <f>N24</f>
        <v>948</v>
      </c>
      <c r="Q24" s="31"/>
      <c r="R24" s="37" t="s">
        <v>1</v>
      </c>
      <c r="S24" s="31"/>
      <c r="T24" s="37">
        <v>1908</v>
      </c>
      <c r="U24" s="31"/>
      <c r="V24" s="37">
        <v>1492</v>
      </c>
      <c r="W24" s="31"/>
      <c r="X24" s="37">
        <v>2292</v>
      </c>
      <c r="Y24" s="31"/>
    </row>
    <row r="25" spans="1:25" ht="10.9" customHeight="1" x14ac:dyDescent="0.25">
      <c r="A25" s="33" t="str">
        <f>'[1]формула расчёта цены'!C79</f>
        <v>Пр. ендовый внутр. №2 2000</v>
      </c>
      <c r="B25" s="34"/>
      <c r="C25" s="34"/>
      <c r="D25" s="34"/>
      <c r="E25" s="34"/>
      <c r="F25" s="34"/>
      <c r="G25" s="34"/>
      <c r="H25" s="35"/>
      <c r="I25" s="12" t="s">
        <v>9</v>
      </c>
      <c r="J25" s="37">
        <v>1156</v>
      </c>
      <c r="K25" s="31"/>
      <c r="L25" s="37">
        <v>1196</v>
      </c>
      <c r="M25" s="31"/>
      <c r="N25" s="37">
        <v>1317</v>
      </c>
      <c r="O25" s="31"/>
      <c r="P25" s="37">
        <f t="shared" ref="P25:P38" si="0">N25</f>
        <v>1317</v>
      </c>
      <c r="Q25" s="31"/>
      <c r="R25" s="37" t="s">
        <v>1</v>
      </c>
      <c r="S25" s="31"/>
      <c r="T25" s="37">
        <v>2697</v>
      </c>
      <c r="U25" s="31"/>
      <c r="V25" s="37">
        <v>2094</v>
      </c>
      <c r="W25" s="31"/>
      <c r="X25" s="37">
        <v>3249</v>
      </c>
      <c r="Y25" s="31"/>
    </row>
    <row r="26" spans="1:25" ht="10.9" customHeight="1" x14ac:dyDescent="0.25">
      <c r="A26" s="33" t="str">
        <f>'[1]формула расчёта цены'!C80</f>
        <v>Пр. ендовый внутр. №3 2000</v>
      </c>
      <c r="B26" s="34"/>
      <c r="C26" s="34"/>
      <c r="D26" s="34"/>
      <c r="E26" s="34"/>
      <c r="F26" s="34"/>
      <c r="G26" s="34"/>
      <c r="H26" s="35"/>
      <c r="I26" s="12" t="s">
        <v>9</v>
      </c>
      <c r="J26" s="37">
        <v>2080</v>
      </c>
      <c r="K26" s="31"/>
      <c r="L26" s="37">
        <v>2153</v>
      </c>
      <c r="M26" s="31"/>
      <c r="N26" s="37">
        <v>2387</v>
      </c>
      <c r="O26" s="31"/>
      <c r="P26" s="37">
        <f t="shared" si="0"/>
        <v>2387</v>
      </c>
      <c r="Q26" s="31"/>
      <c r="R26" s="37" t="s">
        <v>1</v>
      </c>
      <c r="S26" s="31"/>
      <c r="T26" s="37">
        <v>5026</v>
      </c>
      <c r="U26" s="31"/>
      <c r="V26" s="37">
        <v>3859</v>
      </c>
      <c r="W26" s="31"/>
      <c r="X26" s="37">
        <v>6083</v>
      </c>
      <c r="Y26" s="31"/>
    </row>
    <row r="27" spans="1:25" ht="10.9" customHeight="1" x14ac:dyDescent="0.25">
      <c r="A27" s="33" t="str">
        <f>'[1]формула расчёта цены'!C81</f>
        <v>Пр. ендовый накл. №1   2000</v>
      </c>
      <c r="B27" s="34"/>
      <c r="C27" s="34"/>
      <c r="D27" s="34"/>
      <c r="E27" s="34"/>
      <c r="F27" s="34"/>
      <c r="G27" s="34"/>
      <c r="H27" s="35"/>
      <c r="I27" s="12" t="s">
        <v>9</v>
      </c>
      <c r="J27" s="37">
        <v>786</v>
      </c>
      <c r="K27" s="31"/>
      <c r="L27" s="37">
        <v>808</v>
      </c>
      <c r="M27" s="31"/>
      <c r="N27" s="37">
        <v>888</v>
      </c>
      <c r="O27" s="31"/>
      <c r="P27" s="37">
        <f t="shared" si="0"/>
        <v>888</v>
      </c>
      <c r="Q27" s="31"/>
      <c r="R27" s="37" t="s">
        <v>1</v>
      </c>
      <c r="S27" s="31"/>
      <c r="T27" s="37">
        <v>1754</v>
      </c>
      <c r="U27" s="31"/>
      <c r="V27" s="37">
        <v>1382</v>
      </c>
      <c r="W27" s="31"/>
      <c r="X27" s="37">
        <v>2100</v>
      </c>
      <c r="Y27" s="31"/>
    </row>
    <row r="28" spans="1:25" ht="10.9" customHeight="1" x14ac:dyDescent="0.25">
      <c r="A28" s="33" t="str">
        <f>'[1]формула расчёта цены'!C82</f>
        <v>Пр. ендовый накл. №2 2000</v>
      </c>
      <c r="B28" s="34"/>
      <c r="C28" s="34"/>
      <c r="D28" s="34"/>
      <c r="E28" s="34"/>
      <c r="F28" s="34"/>
      <c r="G28" s="34"/>
      <c r="H28" s="35"/>
      <c r="I28" s="12" t="s">
        <v>9</v>
      </c>
      <c r="J28" s="37">
        <v>914</v>
      </c>
      <c r="K28" s="31"/>
      <c r="L28" s="37">
        <v>942</v>
      </c>
      <c r="M28" s="31"/>
      <c r="N28" s="37">
        <v>1030</v>
      </c>
      <c r="O28" s="31"/>
      <c r="P28" s="37">
        <f t="shared" si="0"/>
        <v>1030</v>
      </c>
      <c r="Q28" s="31"/>
      <c r="R28" s="37" t="s">
        <v>1</v>
      </c>
      <c r="S28" s="31"/>
      <c r="T28" s="37">
        <v>2008</v>
      </c>
      <c r="U28" s="31"/>
      <c r="V28" s="37">
        <v>1591</v>
      </c>
      <c r="W28" s="31"/>
      <c r="X28" s="37">
        <v>2402</v>
      </c>
      <c r="Y28" s="31"/>
    </row>
    <row r="29" spans="1:25" ht="10.9" customHeight="1" x14ac:dyDescent="0.25">
      <c r="A29" s="33" t="str">
        <f>'[1]формула расчёта цены'!C84</f>
        <v xml:space="preserve">Заглушка для п/конька конусная  </v>
      </c>
      <c r="B29" s="34"/>
      <c r="C29" s="34"/>
      <c r="D29" s="34"/>
      <c r="E29" s="34"/>
      <c r="F29" s="34"/>
      <c r="G29" s="34"/>
      <c r="H29" s="35"/>
      <c r="I29" s="12" t="s">
        <v>9</v>
      </c>
      <c r="J29" s="37" t="s">
        <v>1</v>
      </c>
      <c r="K29" s="31"/>
      <c r="L29" s="37" t="s">
        <v>1</v>
      </c>
      <c r="M29" s="31"/>
      <c r="N29" s="37">
        <v>580</v>
      </c>
      <c r="O29" s="31"/>
      <c r="P29" s="37">
        <f t="shared" si="0"/>
        <v>580</v>
      </c>
      <c r="Q29" s="31"/>
      <c r="R29" s="37" t="s">
        <v>1</v>
      </c>
      <c r="S29" s="31"/>
      <c r="T29" s="37">
        <v>665</v>
      </c>
      <c r="U29" s="31"/>
      <c r="V29" s="37">
        <v>678</v>
      </c>
      <c r="W29" s="31"/>
      <c r="X29" s="37">
        <v>700</v>
      </c>
      <c r="Y29" s="31"/>
    </row>
    <row r="30" spans="1:25" ht="10.9" customHeight="1" x14ac:dyDescent="0.25">
      <c r="A30" s="33" t="str">
        <f>'[1]формула расчёта цены'!C85</f>
        <v xml:space="preserve">Заглушка для п/конька </v>
      </c>
      <c r="B30" s="34"/>
      <c r="C30" s="34"/>
      <c r="D30" s="34"/>
      <c r="E30" s="34"/>
      <c r="F30" s="34"/>
      <c r="G30" s="34"/>
      <c r="H30" s="35"/>
      <c r="I30" s="12" t="s">
        <v>9</v>
      </c>
      <c r="J30" s="37" t="s">
        <v>1</v>
      </c>
      <c r="K30" s="31"/>
      <c r="L30" s="37" t="s">
        <v>1</v>
      </c>
      <c r="M30" s="31"/>
      <c r="N30" s="37">
        <v>314</v>
      </c>
      <c r="O30" s="31"/>
      <c r="P30" s="37">
        <f t="shared" si="0"/>
        <v>314</v>
      </c>
      <c r="Q30" s="31"/>
      <c r="R30" s="37" t="s">
        <v>1</v>
      </c>
      <c r="S30" s="31"/>
      <c r="T30" s="37">
        <v>436</v>
      </c>
      <c r="U30" s="31"/>
      <c r="V30" s="37">
        <v>403</v>
      </c>
      <c r="W30" s="31"/>
      <c r="X30" s="37">
        <v>486</v>
      </c>
      <c r="Y30" s="31"/>
    </row>
    <row r="31" spans="1:25" ht="10.9" customHeight="1" x14ac:dyDescent="0.25">
      <c r="A31" s="33" t="str">
        <f>'[1]формула расчёта цены'!C88</f>
        <v>Пр. карнизный  2000</v>
      </c>
      <c r="B31" s="34"/>
      <c r="C31" s="34"/>
      <c r="D31" s="34"/>
      <c r="E31" s="34"/>
      <c r="F31" s="34"/>
      <c r="G31" s="34"/>
      <c r="H31" s="35"/>
      <c r="I31" s="12" t="s">
        <v>9</v>
      </c>
      <c r="J31" s="37">
        <v>548</v>
      </c>
      <c r="K31" s="31"/>
      <c r="L31" s="37">
        <v>566</v>
      </c>
      <c r="M31" s="31"/>
      <c r="N31" s="37">
        <v>616</v>
      </c>
      <c r="O31" s="31"/>
      <c r="P31" s="37">
        <f t="shared" si="0"/>
        <v>616</v>
      </c>
      <c r="Q31" s="31"/>
      <c r="R31" s="37" t="s">
        <v>1</v>
      </c>
      <c r="S31" s="31"/>
      <c r="T31" s="37">
        <v>1174</v>
      </c>
      <c r="U31" s="31"/>
      <c r="V31" s="37">
        <v>938</v>
      </c>
      <c r="W31" s="31"/>
      <c r="X31" s="37">
        <v>1398</v>
      </c>
      <c r="Y31" s="31"/>
    </row>
    <row r="32" spans="1:25" ht="10.9" customHeight="1" x14ac:dyDescent="0.25">
      <c r="A32" s="33" t="str">
        <f>'[1]формула расчёта цены'!C92</f>
        <v xml:space="preserve">Пр. коньковый №1 2000    </v>
      </c>
      <c r="B32" s="34"/>
      <c r="C32" s="34"/>
      <c r="D32" s="34"/>
      <c r="E32" s="34"/>
      <c r="F32" s="34"/>
      <c r="G32" s="34"/>
      <c r="H32" s="35"/>
      <c r="I32" s="12" t="s">
        <v>9</v>
      </c>
      <c r="J32" s="37">
        <v>786</v>
      </c>
      <c r="K32" s="32"/>
      <c r="L32" s="37">
        <v>808</v>
      </c>
      <c r="M32" s="32"/>
      <c r="N32" s="37">
        <v>888</v>
      </c>
      <c r="O32" s="32"/>
      <c r="P32" s="37">
        <f t="shared" si="0"/>
        <v>888</v>
      </c>
      <c r="Q32" s="31"/>
      <c r="R32" s="37" t="s">
        <v>1</v>
      </c>
      <c r="S32" s="31"/>
      <c r="T32" s="37">
        <v>1754</v>
      </c>
      <c r="U32" s="32"/>
      <c r="V32" s="37">
        <v>1382</v>
      </c>
      <c r="W32" s="32"/>
      <c r="X32" s="37">
        <v>2100</v>
      </c>
      <c r="Y32" s="32"/>
    </row>
    <row r="33" spans="1:26" ht="10.9" customHeight="1" x14ac:dyDescent="0.25">
      <c r="A33" s="33" t="str">
        <f>'[1]формула расчёта цены'!C93</f>
        <v xml:space="preserve">Пр. коньковый №2  2000    </v>
      </c>
      <c r="B33" s="34"/>
      <c r="C33" s="34"/>
      <c r="D33" s="34"/>
      <c r="E33" s="34"/>
      <c r="F33" s="34"/>
      <c r="G33" s="34"/>
      <c r="H33" s="35"/>
      <c r="I33" s="12" t="s">
        <v>9</v>
      </c>
      <c r="J33" s="37">
        <v>914</v>
      </c>
      <c r="K33" s="32"/>
      <c r="L33" s="37">
        <v>942</v>
      </c>
      <c r="M33" s="32"/>
      <c r="N33" s="37">
        <v>1030</v>
      </c>
      <c r="O33" s="32"/>
      <c r="P33" s="37">
        <f t="shared" si="0"/>
        <v>1030</v>
      </c>
      <c r="Q33" s="31"/>
      <c r="R33" s="37" t="s">
        <v>1</v>
      </c>
      <c r="S33" s="31"/>
      <c r="T33" s="37">
        <v>2008</v>
      </c>
      <c r="U33" s="32"/>
      <c r="V33" s="37">
        <v>1591</v>
      </c>
      <c r="W33" s="32"/>
      <c r="X33" s="37">
        <v>2402</v>
      </c>
      <c r="Y33" s="32"/>
    </row>
    <row r="34" spans="1:26" ht="10.9" customHeight="1" x14ac:dyDescent="0.25">
      <c r="A34" s="33" t="str">
        <f>'[1]формула расчёта цены'!C94</f>
        <v xml:space="preserve">Пр. коньковый п/к  1250    </v>
      </c>
      <c r="B34" s="34"/>
      <c r="C34" s="34"/>
      <c r="D34" s="34"/>
      <c r="E34" s="34"/>
      <c r="F34" s="34"/>
      <c r="G34" s="34"/>
      <c r="H34" s="35"/>
      <c r="I34" s="12" t="s">
        <v>9</v>
      </c>
      <c r="J34" s="37" t="s">
        <v>1</v>
      </c>
      <c r="K34" s="31"/>
      <c r="L34" s="37" t="s">
        <v>1</v>
      </c>
      <c r="M34" s="31"/>
      <c r="N34" s="37">
        <v>788</v>
      </c>
      <c r="O34" s="32"/>
      <c r="P34" s="37">
        <f t="shared" si="0"/>
        <v>788</v>
      </c>
      <c r="Q34" s="31"/>
      <c r="R34" s="37" t="s">
        <v>1</v>
      </c>
      <c r="S34" s="31"/>
      <c r="T34" s="37">
        <v>1470</v>
      </c>
      <c r="U34" s="32"/>
      <c r="V34" s="37">
        <v>1186</v>
      </c>
      <c r="W34" s="32"/>
      <c r="X34" s="37">
        <v>1744</v>
      </c>
      <c r="Y34" s="32"/>
    </row>
    <row r="35" spans="1:26" ht="10.9" customHeight="1" x14ac:dyDescent="0.25">
      <c r="A35" s="33" t="str">
        <f>'[1]формула расчёта цены'!C114</f>
        <v xml:space="preserve">Пр. снегозадерж.2000    </v>
      </c>
      <c r="B35" s="34"/>
      <c r="C35" s="34"/>
      <c r="D35" s="34"/>
      <c r="E35" s="34"/>
      <c r="F35" s="34"/>
      <c r="G35" s="34"/>
      <c r="H35" s="35"/>
      <c r="I35" s="12" t="s">
        <v>9</v>
      </c>
      <c r="J35" s="37" t="s">
        <v>1</v>
      </c>
      <c r="K35" s="31"/>
      <c r="L35" s="37" t="s">
        <v>1</v>
      </c>
      <c r="M35" s="31"/>
      <c r="N35" s="37">
        <v>966</v>
      </c>
      <c r="O35" s="31"/>
      <c r="P35" s="37">
        <f t="shared" si="0"/>
        <v>966</v>
      </c>
      <c r="Q35" s="31"/>
      <c r="R35" s="37" t="s">
        <v>1</v>
      </c>
      <c r="S35" s="31"/>
      <c r="T35" s="37">
        <v>1864</v>
      </c>
      <c r="U35" s="31"/>
      <c r="V35" s="37">
        <v>1481</v>
      </c>
      <c r="W35" s="31"/>
      <c r="X35" s="37">
        <v>2222</v>
      </c>
      <c r="Y35" s="31"/>
    </row>
    <row r="36" spans="1:26" ht="10.9" customHeight="1" x14ac:dyDescent="0.25">
      <c r="A36" s="33" t="str">
        <f>'[1]формула расчёта цены'!C118</f>
        <v xml:space="preserve">Пр. стыковой ОЗПС - 2000    </v>
      </c>
      <c r="B36" s="34"/>
      <c r="C36" s="34"/>
      <c r="D36" s="34"/>
      <c r="E36" s="34"/>
      <c r="F36" s="34"/>
      <c r="G36" s="34"/>
      <c r="H36" s="35"/>
      <c r="I36" s="12" t="s">
        <v>9</v>
      </c>
      <c r="J36" s="37">
        <v>1026</v>
      </c>
      <c r="K36" s="31"/>
      <c r="L36" s="37">
        <v>1060</v>
      </c>
      <c r="M36" s="31"/>
      <c r="N36" s="37">
        <v>1164</v>
      </c>
      <c r="O36" s="31"/>
      <c r="P36" s="37">
        <f t="shared" si="0"/>
        <v>1164</v>
      </c>
      <c r="Q36" s="31"/>
      <c r="R36" s="37" t="s">
        <v>1</v>
      </c>
      <c r="S36" s="31"/>
      <c r="T36" s="37">
        <v>2336</v>
      </c>
      <c r="U36" s="31"/>
      <c r="V36" s="37">
        <v>1826</v>
      </c>
      <c r="W36" s="31"/>
      <c r="X36" s="37">
        <v>2806</v>
      </c>
      <c r="Y36" s="31"/>
    </row>
    <row r="37" spans="1:26" ht="10.9" customHeight="1" x14ac:dyDescent="0.25">
      <c r="A37" s="33" t="str">
        <f>'[1]формула расчёта цены'!C121</f>
        <v xml:space="preserve">Пр. торцевой  2000    </v>
      </c>
      <c r="B37" s="34"/>
      <c r="C37" s="34"/>
      <c r="D37" s="34"/>
      <c r="E37" s="34"/>
      <c r="F37" s="34"/>
      <c r="G37" s="34"/>
      <c r="H37" s="35"/>
      <c r="I37" s="12" t="s">
        <v>9</v>
      </c>
      <c r="J37" s="37">
        <v>726</v>
      </c>
      <c r="K37" s="31"/>
      <c r="L37" s="37">
        <v>746</v>
      </c>
      <c r="M37" s="31"/>
      <c r="N37" s="37">
        <v>814</v>
      </c>
      <c r="O37" s="31"/>
      <c r="P37" s="37">
        <f t="shared" si="0"/>
        <v>814</v>
      </c>
      <c r="Q37" s="31"/>
      <c r="R37" s="37" t="s">
        <v>1</v>
      </c>
      <c r="S37" s="31"/>
      <c r="T37" s="37">
        <v>1566</v>
      </c>
      <c r="U37" s="31"/>
      <c r="V37" s="37">
        <v>1248</v>
      </c>
      <c r="W37" s="31"/>
      <c r="X37" s="37">
        <v>1868</v>
      </c>
      <c r="Y37" s="31"/>
    </row>
    <row r="38" spans="1:26" ht="10.9" customHeight="1" thickBot="1" x14ac:dyDescent="0.3">
      <c r="A38" s="38" t="str">
        <f>'[1]формула расчёта цены'!C124</f>
        <v xml:space="preserve">Пр. угловой внутр/наружный  2000    </v>
      </c>
      <c r="B38" s="39"/>
      <c r="C38" s="39"/>
      <c r="D38" s="39"/>
      <c r="E38" s="39"/>
      <c r="F38" s="39"/>
      <c r="G38" s="39"/>
      <c r="H38" s="40"/>
      <c r="I38" s="9" t="s">
        <v>9</v>
      </c>
      <c r="J38" s="46">
        <v>568</v>
      </c>
      <c r="K38" s="47"/>
      <c r="L38" s="46">
        <v>586</v>
      </c>
      <c r="M38" s="47"/>
      <c r="N38" s="46">
        <v>638</v>
      </c>
      <c r="O38" s="47"/>
      <c r="P38" s="37">
        <f t="shared" si="0"/>
        <v>638</v>
      </c>
      <c r="Q38" s="31"/>
      <c r="R38" s="46">
        <v>1218</v>
      </c>
      <c r="S38" s="47"/>
      <c r="T38" s="46">
        <v>1218</v>
      </c>
      <c r="U38" s="47"/>
      <c r="V38" s="46">
        <v>973</v>
      </c>
      <c r="W38" s="47"/>
      <c r="X38" s="46">
        <v>1450</v>
      </c>
      <c r="Y38" s="47"/>
    </row>
    <row r="39" spans="1:26" ht="21.2" customHeight="1" x14ac:dyDescent="0.25">
      <c r="A39" s="19" t="s">
        <v>12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6"/>
      <c r="N39" s="18">
        <v>9003.8017</v>
      </c>
      <c r="O39" s="17" t="s">
        <v>11</v>
      </c>
      <c r="P39" s="16"/>
      <c r="Q39" s="16"/>
      <c r="R39" s="15"/>
      <c r="S39" s="15"/>
      <c r="T39" s="14"/>
      <c r="U39" s="14"/>
      <c r="V39" s="14"/>
      <c r="W39" s="14"/>
      <c r="X39" s="14"/>
      <c r="Y39" s="13"/>
    </row>
    <row r="40" spans="1:26" ht="12.2" customHeight="1" x14ac:dyDescent="0.25">
      <c r="A40" s="33" t="str">
        <f>'[1]формула расчёта цены'!C136</f>
        <v>Софит ОЗС Н10-325(306) - 3000    Стандарт</v>
      </c>
      <c r="B40" s="34"/>
      <c r="C40" s="34"/>
      <c r="D40" s="34"/>
      <c r="E40" s="34"/>
      <c r="F40" s="34"/>
      <c r="G40" s="34"/>
      <c r="H40" s="35"/>
      <c r="I40" s="12" t="s">
        <v>10</v>
      </c>
      <c r="J40" s="37" t="s">
        <v>1</v>
      </c>
      <c r="K40" s="31"/>
      <c r="L40" s="36" t="s">
        <v>2</v>
      </c>
      <c r="M40" s="36"/>
      <c r="N40" s="10">
        <v>1144</v>
      </c>
      <c r="O40" s="10">
        <v>1316</v>
      </c>
      <c r="P40" s="64">
        <v>1186</v>
      </c>
      <c r="Q40" s="105"/>
      <c r="R40" s="37">
        <f>T40</f>
        <v>2227</v>
      </c>
      <c r="S40" s="32"/>
      <c r="T40" s="64">
        <f>'[1]формула расчёта цены'!BW138</f>
        <v>2227</v>
      </c>
      <c r="U40" s="65"/>
      <c r="V40" s="64">
        <v>1955</v>
      </c>
      <c r="W40" s="65"/>
      <c r="X40" s="64">
        <f>'[1]формула расчёта цены'!BO138</f>
        <v>2692</v>
      </c>
      <c r="Y40" s="65"/>
    </row>
    <row r="41" spans="1:26" ht="11.65" customHeight="1" x14ac:dyDescent="0.25">
      <c r="A41" s="33" t="str">
        <f>'[1]формула расчёта цены'!C140</f>
        <v>Софит сплошной/перфорированный 325(306) - размер под заказ</v>
      </c>
      <c r="B41" s="34"/>
      <c r="C41" s="34"/>
      <c r="D41" s="34"/>
      <c r="E41" s="34"/>
      <c r="F41" s="34"/>
      <c r="G41" s="34"/>
      <c r="H41" s="35"/>
      <c r="I41" s="12" t="s">
        <v>10</v>
      </c>
      <c r="J41" s="37" t="s">
        <v>1</v>
      </c>
      <c r="K41" s="31"/>
      <c r="L41" s="36" t="s">
        <v>2</v>
      </c>
      <c r="M41" s="36"/>
      <c r="N41" s="10">
        <v>1487</v>
      </c>
      <c r="O41" s="10">
        <v>1487</v>
      </c>
      <c r="P41" s="64">
        <v>1340</v>
      </c>
      <c r="Q41" s="105"/>
      <c r="R41" s="37">
        <f t="shared" ref="R41" si="1">T41</f>
        <v>2518</v>
      </c>
      <c r="S41" s="32"/>
      <c r="T41" s="64">
        <f>'[1]формула расчёта цены'!BW140</f>
        <v>2518</v>
      </c>
      <c r="U41" s="65"/>
      <c r="V41" s="64">
        <v>2210</v>
      </c>
      <c r="W41" s="65"/>
      <c r="X41" s="64">
        <f>'[1]формула расчёта цены'!BO140</f>
        <v>3043</v>
      </c>
      <c r="Y41" s="65"/>
    </row>
    <row r="42" spans="1:26" ht="10.9" customHeight="1" x14ac:dyDescent="0.25">
      <c r="A42" s="33" t="str">
        <f>'[1]формула расчёта цены'!C112</f>
        <v xml:space="preserve">Пр. паз. софит. 3000     </v>
      </c>
      <c r="B42" s="34"/>
      <c r="C42" s="34"/>
      <c r="D42" s="34"/>
      <c r="E42" s="34"/>
      <c r="F42" s="34"/>
      <c r="G42" s="34"/>
      <c r="H42" s="35"/>
      <c r="I42" s="11" t="s">
        <v>9</v>
      </c>
      <c r="J42" s="37" t="s">
        <v>1</v>
      </c>
      <c r="K42" s="31"/>
      <c r="L42" s="36" t="s">
        <v>2</v>
      </c>
      <c r="M42" s="36"/>
      <c r="N42" s="10">
        <v>346</v>
      </c>
      <c r="O42" s="10">
        <v>384</v>
      </c>
      <c r="P42" s="64">
        <f>O42</f>
        <v>384</v>
      </c>
      <c r="Q42" s="105"/>
      <c r="R42" s="37">
        <v>710</v>
      </c>
      <c r="S42" s="32"/>
      <c r="T42" s="64">
        <v>710</v>
      </c>
      <c r="U42" s="65"/>
      <c r="V42" s="64">
        <v>575</v>
      </c>
      <c r="W42" s="65"/>
      <c r="X42" s="64">
        <v>840</v>
      </c>
      <c r="Y42" s="65"/>
    </row>
    <row r="43" spans="1:26" ht="13.15" customHeight="1" x14ac:dyDescent="0.25">
      <c r="A43" s="33" t="str">
        <f>'[1]формула расчёта цены'!C95</f>
        <v xml:space="preserve">Пр. лоб. софит. 145-2000     </v>
      </c>
      <c r="B43" s="34"/>
      <c r="C43" s="34"/>
      <c r="D43" s="34"/>
      <c r="E43" s="34"/>
      <c r="F43" s="34"/>
      <c r="G43" s="34"/>
      <c r="H43" s="35"/>
      <c r="I43" s="11" t="s">
        <v>9</v>
      </c>
      <c r="J43" s="37" t="s">
        <v>1</v>
      </c>
      <c r="K43" s="31"/>
      <c r="L43" s="36" t="s">
        <v>2</v>
      </c>
      <c r="M43" s="36"/>
      <c r="N43" s="10">
        <v>530</v>
      </c>
      <c r="O43" s="10">
        <v>530</v>
      </c>
      <c r="P43" s="64">
        <f t="shared" ref="P43:P45" si="2">O43</f>
        <v>530</v>
      </c>
      <c r="Q43" s="105"/>
      <c r="R43" s="37">
        <v>1034</v>
      </c>
      <c r="S43" s="32"/>
      <c r="T43" s="64">
        <v>1034</v>
      </c>
      <c r="U43" s="65"/>
      <c r="V43" s="64">
        <v>819</v>
      </c>
      <c r="W43" s="65"/>
      <c r="X43" s="64">
        <v>1236</v>
      </c>
      <c r="Y43" s="65"/>
    </row>
    <row r="44" spans="1:26" ht="10.9" customHeight="1" x14ac:dyDescent="0.25">
      <c r="A44" s="33" t="str">
        <f>'[1]формула расчёта цены'!C96</f>
        <v xml:space="preserve">Пр. лоб. софит. 170-2000     </v>
      </c>
      <c r="B44" s="34"/>
      <c r="C44" s="34"/>
      <c r="D44" s="34"/>
      <c r="E44" s="34"/>
      <c r="F44" s="34"/>
      <c r="G44" s="34"/>
      <c r="H44" s="35"/>
      <c r="I44" s="11" t="s">
        <v>9</v>
      </c>
      <c r="J44" s="37" t="s">
        <v>1</v>
      </c>
      <c r="K44" s="31"/>
      <c r="L44" s="36" t="s">
        <v>2</v>
      </c>
      <c r="M44" s="36"/>
      <c r="N44" s="10">
        <v>594</v>
      </c>
      <c r="O44" s="10">
        <v>594</v>
      </c>
      <c r="P44" s="64">
        <f t="shared" si="2"/>
        <v>594</v>
      </c>
      <c r="Q44" s="105"/>
      <c r="R44" s="37">
        <v>1172</v>
      </c>
      <c r="S44" s="32"/>
      <c r="T44" s="64">
        <v>1172</v>
      </c>
      <c r="U44" s="65"/>
      <c r="V44" s="64">
        <v>927</v>
      </c>
      <c r="W44" s="65"/>
      <c r="X44" s="64">
        <v>1404</v>
      </c>
      <c r="Y44" s="65"/>
    </row>
    <row r="45" spans="1:26" ht="12.2" customHeight="1" thickBot="1" x14ac:dyDescent="0.3">
      <c r="A45" s="38" t="str">
        <f>'[1]формула расчёта цены'!C122</f>
        <v xml:space="preserve">Пр. угл. внутр./наружный софит. 2000     </v>
      </c>
      <c r="B45" s="39"/>
      <c r="C45" s="39"/>
      <c r="D45" s="39"/>
      <c r="E45" s="39"/>
      <c r="F45" s="39"/>
      <c r="G45" s="39"/>
      <c r="H45" s="40"/>
      <c r="I45" s="9" t="s">
        <v>9</v>
      </c>
      <c r="J45" s="46" t="s">
        <v>1</v>
      </c>
      <c r="K45" s="47"/>
      <c r="L45" s="36" t="s">
        <v>2</v>
      </c>
      <c r="M45" s="36"/>
      <c r="N45" s="8">
        <v>988</v>
      </c>
      <c r="O45" s="8">
        <v>988</v>
      </c>
      <c r="P45" s="64">
        <f t="shared" si="2"/>
        <v>988</v>
      </c>
      <c r="Q45" s="105"/>
      <c r="R45" s="37">
        <v>1886</v>
      </c>
      <c r="S45" s="32"/>
      <c r="T45" s="64">
        <v>1886</v>
      </c>
      <c r="U45" s="65"/>
      <c r="V45" s="64">
        <v>1505</v>
      </c>
      <c r="W45" s="65"/>
      <c r="X45" s="64">
        <v>2246</v>
      </c>
      <c r="Y45" s="65"/>
    </row>
    <row r="46" spans="1:26" x14ac:dyDescent="0.25">
      <c r="A46" s="7" t="s">
        <v>8</v>
      </c>
      <c r="B46" s="7"/>
      <c r="C46" s="7"/>
      <c r="D46" s="7"/>
      <c r="E46" s="7"/>
      <c r="F46" s="6" t="s">
        <v>7</v>
      </c>
      <c r="G46" s="6"/>
      <c r="H46" s="6"/>
      <c r="I46" s="6"/>
      <c r="J46" s="6"/>
      <c r="K46" s="6"/>
      <c r="L46" s="6"/>
      <c r="M46" s="6"/>
      <c r="N46" s="6"/>
      <c r="O46" s="6"/>
      <c r="P46" s="5"/>
      <c r="Q46" s="5"/>
      <c r="R46" s="2"/>
      <c r="S46" s="2"/>
      <c r="T46" s="5"/>
      <c r="U46" s="5"/>
    </row>
    <row r="47" spans="1:26" ht="12.2" customHeight="1" x14ac:dyDescent="0.25">
      <c r="A47" s="4" t="s">
        <v>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2"/>
      <c r="Q47" s="2"/>
      <c r="R47" s="2"/>
      <c r="S47" s="2"/>
      <c r="T47" s="2"/>
      <c r="U47" s="2"/>
      <c r="V47" s="2" t="s">
        <v>5</v>
      </c>
      <c r="W47" s="2"/>
      <c r="X47" s="3"/>
      <c r="Y47" s="3"/>
    </row>
    <row r="48" spans="1:26" ht="11.65" customHeight="1" x14ac:dyDescent="0.25">
      <c r="A48" s="28" t="s">
        <v>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9"/>
      <c r="Q48" s="29"/>
      <c r="R48" s="29"/>
      <c r="S48" s="29"/>
      <c r="T48" s="29"/>
      <c r="U48" s="29"/>
      <c r="V48" s="29"/>
      <c r="W48" s="29"/>
      <c r="X48" s="2"/>
      <c r="Y48" s="2"/>
      <c r="Z48" s="1"/>
    </row>
    <row r="49" spans="1:25" ht="10.9" customHeight="1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5"/>
      <c r="Q49" s="45"/>
      <c r="R49" s="45"/>
      <c r="S49" s="45"/>
      <c r="T49" s="45"/>
      <c r="U49" s="45"/>
      <c r="V49" s="45"/>
      <c r="W49" s="45"/>
      <c r="X49" s="29"/>
      <c r="Y49" s="29"/>
    </row>
    <row r="50" spans="1:25" s="1" customFormat="1" ht="10.35" customHeight="1" x14ac:dyDescent="0.2">
      <c r="X50" s="45"/>
      <c r="Y50" s="45"/>
    </row>
  </sheetData>
  <mergeCells count="313">
    <mergeCell ref="A49:O49"/>
    <mergeCell ref="P49:Q49"/>
    <mergeCell ref="R49:S49"/>
    <mergeCell ref="T49:U49"/>
    <mergeCell ref="V49:W49"/>
    <mergeCell ref="X50:Y50"/>
    <mergeCell ref="V44:W44"/>
    <mergeCell ref="X44:Y44"/>
    <mergeCell ref="A45:H45"/>
    <mergeCell ref="J45:K45"/>
    <mergeCell ref="L45:M45"/>
    <mergeCell ref="P45:Q45"/>
    <mergeCell ref="R45:S45"/>
    <mergeCell ref="T45:U45"/>
    <mergeCell ref="V45:W45"/>
    <mergeCell ref="X45:Y45"/>
    <mergeCell ref="A44:H44"/>
    <mergeCell ref="J44:K44"/>
    <mergeCell ref="L44:M44"/>
    <mergeCell ref="P44:Q44"/>
    <mergeCell ref="R44:S44"/>
    <mergeCell ref="T44:U44"/>
    <mergeCell ref="V42:W42"/>
    <mergeCell ref="X42:Y42"/>
    <mergeCell ref="A43:H43"/>
    <mergeCell ref="J43:K43"/>
    <mergeCell ref="L43:M43"/>
    <mergeCell ref="P43:Q43"/>
    <mergeCell ref="R43:S43"/>
    <mergeCell ref="T43:U43"/>
    <mergeCell ref="V43:W43"/>
    <mergeCell ref="X43:Y43"/>
    <mergeCell ref="A42:H42"/>
    <mergeCell ref="J42:K42"/>
    <mergeCell ref="L42:M42"/>
    <mergeCell ref="P42:Q42"/>
    <mergeCell ref="R42:S42"/>
    <mergeCell ref="T42:U42"/>
    <mergeCell ref="V40:W40"/>
    <mergeCell ref="X40:Y40"/>
    <mergeCell ref="A41:H41"/>
    <mergeCell ref="J41:K41"/>
    <mergeCell ref="L41:M41"/>
    <mergeCell ref="P41:Q41"/>
    <mergeCell ref="R41:S41"/>
    <mergeCell ref="T41:U41"/>
    <mergeCell ref="V41:W41"/>
    <mergeCell ref="X41:Y41"/>
    <mergeCell ref="A40:H40"/>
    <mergeCell ref="J40:K40"/>
    <mergeCell ref="L40:M40"/>
    <mergeCell ref="P40:Q40"/>
    <mergeCell ref="R40:S40"/>
    <mergeCell ref="T40:U40"/>
    <mergeCell ref="X37:Y37"/>
    <mergeCell ref="A38:H38"/>
    <mergeCell ref="J38:K38"/>
    <mergeCell ref="L38:M38"/>
    <mergeCell ref="N38:O38"/>
    <mergeCell ref="P38:Q38"/>
    <mergeCell ref="R38:S38"/>
    <mergeCell ref="T38:U38"/>
    <mergeCell ref="V38:W38"/>
    <mergeCell ref="X38:Y38"/>
    <mergeCell ref="V36:W36"/>
    <mergeCell ref="X36:Y36"/>
    <mergeCell ref="A37:H37"/>
    <mergeCell ref="J37:K37"/>
    <mergeCell ref="L37:M37"/>
    <mergeCell ref="N37:O37"/>
    <mergeCell ref="P37:Q37"/>
    <mergeCell ref="R37:S37"/>
    <mergeCell ref="T37:U37"/>
    <mergeCell ref="V37:W37"/>
    <mergeCell ref="T35:U35"/>
    <mergeCell ref="V35:W35"/>
    <mergeCell ref="X35:Y35"/>
    <mergeCell ref="A36:H36"/>
    <mergeCell ref="J36:K36"/>
    <mergeCell ref="L36:M36"/>
    <mergeCell ref="N36:O36"/>
    <mergeCell ref="P36:Q36"/>
    <mergeCell ref="R36:S36"/>
    <mergeCell ref="T36:U36"/>
    <mergeCell ref="A35:H35"/>
    <mergeCell ref="J35:K35"/>
    <mergeCell ref="L35:M35"/>
    <mergeCell ref="N35:O35"/>
    <mergeCell ref="P35:Q35"/>
    <mergeCell ref="R35:S35"/>
    <mergeCell ref="X33:Y33"/>
    <mergeCell ref="A34:H34"/>
    <mergeCell ref="J34:K34"/>
    <mergeCell ref="L34:M34"/>
    <mergeCell ref="N34:O34"/>
    <mergeCell ref="P34:Q34"/>
    <mergeCell ref="R34:S34"/>
    <mergeCell ref="T34:U34"/>
    <mergeCell ref="V34:W34"/>
    <mergeCell ref="X34:Y34"/>
    <mergeCell ref="V32:W32"/>
    <mergeCell ref="X32:Y32"/>
    <mergeCell ref="A33:H33"/>
    <mergeCell ref="J33:K33"/>
    <mergeCell ref="L33:M33"/>
    <mergeCell ref="N33:O33"/>
    <mergeCell ref="P33:Q33"/>
    <mergeCell ref="R33:S33"/>
    <mergeCell ref="T33:U33"/>
    <mergeCell ref="V33:W33"/>
    <mergeCell ref="T31:U31"/>
    <mergeCell ref="V31:W31"/>
    <mergeCell ref="X31:Y31"/>
    <mergeCell ref="A32:H32"/>
    <mergeCell ref="J32:K32"/>
    <mergeCell ref="L32:M32"/>
    <mergeCell ref="N32:O32"/>
    <mergeCell ref="P32:Q32"/>
    <mergeCell ref="R32:S32"/>
    <mergeCell ref="T32:U32"/>
    <mergeCell ref="A31:H31"/>
    <mergeCell ref="J31:K31"/>
    <mergeCell ref="L31:M31"/>
    <mergeCell ref="N31:O31"/>
    <mergeCell ref="P31:Q31"/>
    <mergeCell ref="R31:S31"/>
    <mergeCell ref="X29:Y29"/>
    <mergeCell ref="A30:H30"/>
    <mergeCell ref="J30:K30"/>
    <mergeCell ref="L30:M30"/>
    <mergeCell ref="N30:O30"/>
    <mergeCell ref="P30:Q30"/>
    <mergeCell ref="R30:S30"/>
    <mergeCell ref="T30:U30"/>
    <mergeCell ref="V30:W30"/>
    <mergeCell ref="X30:Y30"/>
    <mergeCell ref="V28:W28"/>
    <mergeCell ref="X28:Y28"/>
    <mergeCell ref="A29:H29"/>
    <mergeCell ref="J29:K29"/>
    <mergeCell ref="L29:M29"/>
    <mergeCell ref="N29:O29"/>
    <mergeCell ref="P29:Q29"/>
    <mergeCell ref="R29:S29"/>
    <mergeCell ref="T29:U29"/>
    <mergeCell ref="V29:W29"/>
    <mergeCell ref="T27:U27"/>
    <mergeCell ref="V27:W27"/>
    <mergeCell ref="X27:Y27"/>
    <mergeCell ref="A28:H28"/>
    <mergeCell ref="J28:K28"/>
    <mergeCell ref="L28:M28"/>
    <mergeCell ref="N28:O28"/>
    <mergeCell ref="P28:Q28"/>
    <mergeCell ref="R28:S28"/>
    <mergeCell ref="T28:U28"/>
    <mergeCell ref="A27:H27"/>
    <mergeCell ref="J27:K27"/>
    <mergeCell ref="L27:M27"/>
    <mergeCell ref="N27:O27"/>
    <mergeCell ref="P27:Q27"/>
    <mergeCell ref="R27:S27"/>
    <mergeCell ref="X25:Y25"/>
    <mergeCell ref="A26:H26"/>
    <mergeCell ref="J26:K26"/>
    <mergeCell ref="L26:M26"/>
    <mergeCell ref="N26:O26"/>
    <mergeCell ref="P26:Q26"/>
    <mergeCell ref="R26:S26"/>
    <mergeCell ref="T26:U26"/>
    <mergeCell ref="V26:W26"/>
    <mergeCell ref="X26:Y26"/>
    <mergeCell ref="V24:W24"/>
    <mergeCell ref="X24:Y24"/>
    <mergeCell ref="A25:H25"/>
    <mergeCell ref="J25:K25"/>
    <mergeCell ref="L25:M25"/>
    <mergeCell ref="N25:O25"/>
    <mergeCell ref="P25:Q25"/>
    <mergeCell ref="R25:S25"/>
    <mergeCell ref="T25:U25"/>
    <mergeCell ref="V25:W25"/>
    <mergeCell ref="V22:W22"/>
    <mergeCell ref="X22:Y22"/>
    <mergeCell ref="A23:S23"/>
    <mergeCell ref="A24:H24"/>
    <mergeCell ref="J24:K24"/>
    <mergeCell ref="L24:M24"/>
    <mergeCell ref="N24:O24"/>
    <mergeCell ref="P24:Q24"/>
    <mergeCell ref="R24:S24"/>
    <mergeCell ref="T24:U24"/>
    <mergeCell ref="T21:U21"/>
    <mergeCell ref="V21:W21"/>
    <mergeCell ref="X21:Y21"/>
    <mergeCell ref="A22:H22"/>
    <mergeCell ref="J22:K22"/>
    <mergeCell ref="L22:M22"/>
    <mergeCell ref="N22:O22"/>
    <mergeCell ref="P22:Q22"/>
    <mergeCell ref="R22:S22"/>
    <mergeCell ref="T22:U22"/>
    <mergeCell ref="A21:H21"/>
    <mergeCell ref="J21:K21"/>
    <mergeCell ref="L21:M21"/>
    <mergeCell ref="N21:O21"/>
    <mergeCell ref="P21:Q21"/>
    <mergeCell ref="R21:S21"/>
    <mergeCell ref="X19:Y19"/>
    <mergeCell ref="A20:H20"/>
    <mergeCell ref="J20:K20"/>
    <mergeCell ref="L20:M20"/>
    <mergeCell ref="N20:O20"/>
    <mergeCell ref="P20:Q20"/>
    <mergeCell ref="R20:S20"/>
    <mergeCell ref="T20:U20"/>
    <mergeCell ref="V20:W20"/>
    <mergeCell ref="X20:Y20"/>
    <mergeCell ref="V18:W18"/>
    <mergeCell ref="X18:Y18"/>
    <mergeCell ref="A19:H19"/>
    <mergeCell ref="J19:K19"/>
    <mergeCell ref="L19:M19"/>
    <mergeCell ref="N19:O19"/>
    <mergeCell ref="P19:Q19"/>
    <mergeCell ref="R19:S19"/>
    <mergeCell ref="T19:U19"/>
    <mergeCell ref="V19:W19"/>
    <mergeCell ref="T17:U17"/>
    <mergeCell ref="V17:W17"/>
    <mergeCell ref="X17:Y17"/>
    <mergeCell ref="A18:H18"/>
    <mergeCell ref="J18:K18"/>
    <mergeCell ref="L18:M18"/>
    <mergeCell ref="N18:O18"/>
    <mergeCell ref="P18:Q18"/>
    <mergeCell ref="R18:S18"/>
    <mergeCell ref="T18:U18"/>
    <mergeCell ref="A16:S16"/>
    <mergeCell ref="A17:H17"/>
    <mergeCell ref="J17:K17"/>
    <mergeCell ref="L17:M17"/>
    <mergeCell ref="N17:O17"/>
    <mergeCell ref="P17:Q17"/>
    <mergeCell ref="R17:S17"/>
    <mergeCell ref="T13:U13"/>
    <mergeCell ref="V13:W13"/>
    <mergeCell ref="X13:Y13"/>
    <mergeCell ref="A14:H15"/>
    <mergeCell ref="I14:I15"/>
    <mergeCell ref="J14:Y15"/>
    <mergeCell ref="A13:I13"/>
    <mergeCell ref="J13:K13"/>
    <mergeCell ref="L13:M13"/>
    <mergeCell ref="N13:O13"/>
    <mergeCell ref="P13:Q13"/>
    <mergeCell ref="R13:S13"/>
    <mergeCell ref="X11:Y11"/>
    <mergeCell ref="A12:I12"/>
    <mergeCell ref="J12:K12"/>
    <mergeCell ref="L12:M12"/>
    <mergeCell ref="N12:O12"/>
    <mergeCell ref="P12:Q12"/>
    <mergeCell ref="R12:S12"/>
    <mergeCell ref="T12:U12"/>
    <mergeCell ref="V12:W12"/>
    <mergeCell ref="X12:Y12"/>
    <mergeCell ref="V10:W10"/>
    <mergeCell ref="X10:Y10"/>
    <mergeCell ref="A11:I11"/>
    <mergeCell ref="J11:K11"/>
    <mergeCell ref="L11:M11"/>
    <mergeCell ref="N11:O11"/>
    <mergeCell ref="P11:Q11"/>
    <mergeCell ref="R11:S11"/>
    <mergeCell ref="T11:U11"/>
    <mergeCell ref="V11:W11"/>
    <mergeCell ref="T9:U9"/>
    <mergeCell ref="V9:W9"/>
    <mergeCell ref="X9:Y9"/>
    <mergeCell ref="A10:I10"/>
    <mergeCell ref="J10:K10"/>
    <mergeCell ref="L10:M10"/>
    <mergeCell ref="N10:O10"/>
    <mergeCell ref="P10:Q10"/>
    <mergeCell ref="R10:S10"/>
    <mergeCell ref="T10:U10"/>
    <mergeCell ref="A9:I9"/>
    <mergeCell ref="J9:K9"/>
    <mergeCell ref="L9:M9"/>
    <mergeCell ref="N9:O9"/>
    <mergeCell ref="P9:Q9"/>
    <mergeCell ref="R9:S9"/>
    <mergeCell ref="X7:Y7"/>
    <mergeCell ref="A8:I8"/>
    <mergeCell ref="J8:K8"/>
    <mergeCell ref="L8:M8"/>
    <mergeCell ref="N8:O8"/>
    <mergeCell ref="P8:Q8"/>
    <mergeCell ref="R8:S8"/>
    <mergeCell ref="T8:U8"/>
    <mergeCell ref="V8:W8"/>
    <mergeCell ref="X8:Y8"/>
    <mergeCell ref="H1:U1"/>
    <mergeCell ref="G3:W3"/>
    <mergeCell ref="G4:W4"/>
    <mergeCell ref="B5:Q5"/>
    <mergeCell ref="V5:X5"/>
    <mergeCell ref="A7:I7"/>
    <mergeCell ref="J7:K7"/>
    <mergeCell ref="L7:S7"/>
    <mergeCell ref="T7:U7"/>
    <mergeCell ref="V7:W7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кровля 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2023-08-21T01:58:20Z</dcterms:modified>
</cp:coreProperties>
</file>